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工作清单" sheetId="1" r:id="rId1"/>
    <sheet name="现有人员" sheetId="3" r:id="rId2"/>
    <sheet name="工作任务分析" sheetId="4" r:id="rId3"/>
  </sheets>
  <definedNames>
    <definedName name="_xlnm._FilterDatabase" localSheetId="0" hidden="1">工作清单!$A$4:$IV$177</definedName>
  </definedNames>
  <calcPr calcId="144525"/>
</workbook>
</file>

<file path=xl/sharedStrings.xml><?xml version="1.0" encoding="utf-8"?>
<sst xmlns="http://schemas.openxmlformats.org/spreadsheetml/2006/main" count="919" uniqueCount="328">
  <si>
    <t>办公室工作任务事项</t>
  </si>
  <si>
    <t>序号</t>
  </si>
  <si>
    <t>部门职责</t>
  </si>
  <si>
    <t>工作事项</t>
  </si>
  <si>
    <t>工作任务</t>
  </si>
  <si>
    <t>重要性（100%）</t>
  </si>
  <si>
    <t>难易度（100%）</t>
  </si>
  <si>
    <t>绩效系数</t>
  </si>
  <si>
    <t xml:space="preserve"> 每项工作所需时间</t>
  </si>
  <si>
    <t>总有效工时</t>
  </si>
  <si>
    <t>总有效工时绩效点数</t>
  </si>
  <si>
    <t>责任岗位</t>
  </si>
  <si>
    <t>分值</t>
  </si>
  <si>
    <t>公司重要（权重20%）</t>
  </si>
  <si>
    <t>部门重要（权重30%）</t>
  </si>
  <si>
    <t>常规（权重50%）</t>
  </si>
  <si>
    <t>困难（权重20%）</t>
  </si>
  <si>
    <t>一般（权重30%）</t>
  </si>
  <si>
    <t>容易（权重50%）</t>
  </si>
  <si>
    <t>发生时段</t>
  </si>
  <si>
    <t>发生频次</t>
  </si>
  <si>
    <t>有效工时（小时）</t>
  </si>
  <si>
    <t>2分</t>
  </si>
  <si>
    <t>1.5分</t>
  </si>
  <si>
    <t>1分</t>
  </si>
  <si>
    <t>即：工作重要性*难易度</t>
  </si>
  <si>
    <t>月季年</t>
  </si>
  <si>
    <t>折算</t>
  </si>
  <si>
    <t>在时段内发生的次数</t>
  </si>
  <si>
    <t>每次工作需要的时间</t>
  </si>
  <si>
    <t>即：发生频次*有效工时*发生时段</t>
  </si>
  <si>
    <t>即：总有效工时*绩效系数</t>
  </si>
  <si>
    <t>部门</t>
  </si>
  <si>
    <t>制度</t>
  </si>
  <si>
    <t>公司制度体系建设</t>
  </si>
  <si>
    <t>公司年度制度计划审核、修改完善</t>
  </si>
  <si>
    <t>A</t>
  </si>
  <si>
    <t>公司年度制度计划汇报、上会、发布</t>
  </si>
  <si>
    <t>本部门制度建设</t>
  </si>
  <si>
    <t>思路与沟通</t>
  </si>
  <si>
    <t>修改与完善</t>
  </si>
  <si>
    <t>汇报与上会</t>
  </si>
  <si>
    <t>文件下达、宣贯与解释</t>
  </si>
  <si>
    <t>沟通与协调</t>
  </si>
  <si>
    <t>外部沟通与协调</t>
  </si>
  <si>
    <t>对接行业协会（中物联、大件协会、省物流协会）</t>
  </si>
  <si>
    <t>对接省相关部门（发改委、交通厅、物流局等）</t>
  </si>
  <si>
    <t>对接市政府相关部门（发改委、交通局、物流局、工商等）</t>
  </si>
  <si>
    <t>对接区政府相关部门（政府办、发改、统计、财政、科技、工商、政协等）</t>
  </si>
  <si>
    <t>对接街办、居委会、社区</t>
  </si>
  <si>
    <t>对接上级单位（集团、三峡建工）</t>
  </si>
  <si>
    <t>内部沟通与协调</t>
  </si>
  <si>
    <t>公司领导</t>
  </si>
  <si>
    <t>对接基层单位</t>
  </si>
  <si>
    <t>对接机关部门</t>
  </si>
  <si>
    <t>部门管理事务</t>
  </si>
  <si>
    <t>办文</t>
  </si>
  <si>
    <t>处理三峡建工OA收文拟办</t>
  </si>
  <si>
    <t>处理物流公司OA收发文、请示签报拟办</t>
  </si>
  <si>
    <t>审核对外报送各类公文函件</t>
  </si>
  <si>
    <t>处理外部来件</t>
  </si>
  <si>
    <t>办会</t>
  </si>
  <si>
    <t>总经理办公会、专题会议题、会议纪要审核</t>
  </si>
  <si>
    <t>董办会议题资料审核、会议安排、会议纪要审核</t>
  </si>
  <si>
    <t>董事会资料审核、会议安排、会议决议审核</t>
  </si>
  <si>
    <t>其他会议安排、协调</t>
  </si>
  <si>
    <t>各类接待、协调</t>
  </si>
  <si>
    <t>公司战略</t>
  </si>
  <si>
    <t>审核、修改、完善</t>
  </si>
  <si>
    <t>组织宣贯</t>
  </si>
  <si>
    <t>审核与签批</t>
  </si>
  <si>
    <t>各种事项审核与签批</t>
  </si>
  <si>
    <t>系统建设</t>
  </si>
  <si>
    <t>公文规范培训</t>
  </si>
  <si>
    <t>办公系统制度培训</t>
  </si>
  <si>
    <t>OA使用流程培训</t>
  </si>
  <si>
    <t>信息化</t>
  </si>
  <si>
    <t>信息化运用</t>
  </si>
  <si>
    <t>需求梳理</t>
  </si>
  <si>
    <t>沟通完善</t>
  </si>
  <si>
    <t>指导运用</t>
  </si>
  <si>
    <t>制度建设</t>
  </si>
  <si>
    <t>公司制度建设</t>
  </si>
  <si>
    <t>制度草拟</t>
  </si>
  <si>
    <t>√</t>
  </si>
  <si>
    <t>年</t>
  </si>
  <si>
    <t>D</t>
  </si>
  <si>
    <t>编制公司制度年度修订计划</t>
  </si>
  <si>
    <t>督促各部门按年度计划完成制度修订</t>
  </si>
  <si>
    <t>月</t>
  </si>
  <si>
    <t>汇总当年在执行制度情况</t>
  </si>
  <si>
    <t>制度汇编更新</t>
  </si>
  <si>
    <t>发展战略</t>
  </si>
  <si>
    <t>战略编制</t>
  </si>
  <si>
    <t>战略编制调研</t>
  </si>
  <si>
    <t>C</t>
  </si>
  <si>
    <t>草拟战略编写大纲</t>
  </si>
  <si>
    <t>收集素材、起草初稿</t>
  </si>
  <si>
    <t>战略宣贯</t>
  </si>
  <si>
    <t>制作宣贯课件</t>
  </si>
  <si>
    <t>企业发展宣传</t>
  </si>
  <si>
    <t>季</t>
  </si>
  <si>
    <t>B</t>
  </si>
  <si>
    <t>战略落实</t>
  </si>
  <si>
    <t>督促各部门、各单位落实</t>
  </si>
  <si>
    <t>检查战略落实情况</t>
  </si>
  <si>
    <t>对上级反馈战略落实情况</t>
  </si>
  <si>
    <t>工商管理</t>
  </si>
  <si>
    <t>证照年审</t>
  </si>
  <si>
    <t>营业执照年审</t>
  </si>
  <si>
    <t>企业年报</t>
  </si>
  <si>
    <t>工商档案</t>
  </si>
  <si>
    <t>工商档案资料提取及存档</t>
  </si>
  <si>
    <t>OA审批及证照日常管理</t>
  </si>
  <si>
    <t>变更（新增、注销、变更）</t>
  </si>
  <si>
    <t>企业信息变更</t>
  </si>
  <si>
    <t>机构管理</t>
  </si>
  <si>
    <t>分支机构自查自纠</t>
  </si>
  <si>
    <t>处僵治困</t>
  </si>
  <si>
    <t>秘书管理</t>
  </si>
  <si>
    <t>领导讲话</t>
  </si>
  <si>
    <t>起草各类会议领导讲话材料</t>
  </si>
  <si>
    <t>调研报告</t>
  </si>
  <si>
    <t>起草各类调研汇报材料</t>
  </si>
  <si>
    <t>汇报材料</t>
  </si>
  <si>
    <t>上级领导讲话精神、活动宣贯情况收集、汇报</t>
  </si>
  <si>
    <t>其他类材料</t>
  </si>
  <si>
    <t>起草通知、申报材料、事迹材料等</t>
  </si>
  <si>
    <t>执行董事工作报告</t>
  </si>
  <si>
    <t>起草初稿</t>
  </si>
  <si>
    <t>根据各部门意见修订并提交上会</t>
  </si>
  <si>
    <t>根据上会意见再次修订</t>
  </si>
  <si>
    <t>定稿</t>
  </si>
  <si>
    <t>外部信息</t>
  </si>
  <si>
    <t>搜集、筛选、汇编、审核、上传</t>
  </si>
  <si>
    <t>材料收集反馈</t>
  </si>
  <si>
    <t>各部门、各单位报送材料的收集、反馈</t>
  </si>
  <si>
    <t>工作总结</t>
  </si>
  <si>
    <t>半年</t>
  </si>
  <si>
    <t>全年</t>
  </si>
  <si>
    <t>其他需提供的总结类材料起草</t>
  </si>
  <si>
    <t>会议筹备</t>
  </si>
  <si>
    <t>办公会（议题收集、资料准备、会议通知）</t>
  </si>
  <si>
    <t>会议记录</t>
  </si>
  <si>
    <t>周例会</t>
  </si>
  <si>
    <t>专题会</t>
  </si>
  <si>
    <t>办公会</t>
  </si>
  <si>
    <t>会议纪要</t>
  </si>
  <si>
    <t>会议资料归档</t>
  </si>
  <si>
    <t>各类会议资料打印装订归档、梳理清单及各项议题反馈</t>
  </si>
  <si>
    <t>三重一大事项上报</t>
  </si>
  <si>
    <t>三重一大的决策事项按国资委系统要求填报上传</t>
  </si>
  <si>
    <t>系统培训</t>
  </si>
  <si>
    <t>大学生入职培训等</t>
  </si>
  <si>
    <t>大事纪</t>
  </si>
  <si>
    <t>梳理公司大事纪、上级重大政策</t>
  </si>
  <si>
    <t>文档管理</t>
  </si>
  <si>
    <t>E</t>
  </si>
  <si>
    <t>文书</t>
  </si>
  <si>
    <t>对外报送函件</t>
  </si>
  <si>
    <t>对三峡建工上报请示报告审核、修改、签发、上传</t>
  </si>
  <si>
    <t>处理OA收文</t>
  </si>
  <si>
    <t>处理OA请示签报（审核、修改）</t>
  </si>
  <si>
    <t>处理OA发文（审核、修改）</t>
  </si>
  <si>
    <t>公司外来纸质文件收文</t>
  </si>
  <si>
    <t>审核、跟踪、督办OA文件流转情况</t>
  </si>
  <si>
    <t>上级对公文处理情况检查反馈</t>
  </si>
  <si>
    <t>所属单位文件处理情况检查</t>
  </si>
  <si>
    <t>物流公司内控清单执行情况的检查通报</t>
  </si>
  <si>
    <t>档案</t>
  </si>
  <si>
    <t>实时打印OA公文及处理单存档</t>
  </si>
  <si>
    <t>借阅、查阅档案资料</t>
  </si>
  <si>
    <t>按年度对公文分类装订归档</t>
  </si>
  <si>
    <t>保密</t>
  </si>
  <si>
    <t>公司机要日常保密工作</t>
  </si>
  <si>
    <t>印章</t>
  </si>
  <si>
    <t>印章的日常使用、登记</t>
  </si>
  <si>
    <t>印章带出使用</t>
  </si>
  <si>
    <t>印章的刻制及启用</t>
  </si>
  <si>
    <t>作废印章回收</t>
  </si>
  <si>
    <t>所属单位印章使用情况检查</t>
  </si>
  <si>
    <t>综合事务</t>
  </si>
  <si>
    <t>F</t>
  </si>
  <si>
    <t>会务管理</t>
  </si>
  <si>
    <t>三峡建工视频会</t>
  </si>
  <si>
    <t>二楼、四楼接待室使用</t>
  </si>
  <si>
    <t>三楼会议室使用</t>
  </si>
  <si>
    <t>八楼会议室使用（七一表彰、职代会、培训等）</t>
  </si>
  <si>
    <t>二楼茶室例行打扫</t>
  </si>
  <si>
    <t>四楼接待室例行打扫</t>
  </si>
  <si>
    <t>三楼会议室例行打扫</t>
  </si>
  <si>
    <t>八楼会议室例行打扫</t>
  </si>
  <si>
    <t>办公及生活用品管理</t>
  </si>
  <si>
    <t>搜集各单位年度办公设备、办公用品需求</t>
  </si>
  <si>
    <t>编制各业务部年度办公设备、办公用品计划</t>
  </si>
  <si>
    <t>编制公司办公设备、办公用品年度计划</t>
  </si>
  <si>
    <t>办公设备、办公用品采购、对账、开票、结算</t>
  </si>
  <si>
    <t>办公设备、办公用品验收、登记、发放</t>
  </si>
  <si>
    <t>电脑耗采购、验收、发放、登记</t>
  </si>
  <si>
    <t>食堂、机关日杂用品采购</t>
  </si>
  <si>
    <t>办公室及办公家具新增、调换、回收等事项</t>
  </si>
  <si>
    <t>新设业务部办公、宽带及生活用品配备</t>
  </si>
  <si>
    <t>租房管理</t>
  </si>
  <si>
    <t>租房合同填报、审批、用印</t>
  </si>
  <si>
    <t>房租费用支付</t>
  </si>
  <si>
    <t>房租发票督促回收、签字、报销</t>
  </si>
  <si>
    <t>退租及清算</t>
  </si>
  <si>
    <t>督办管理</t>
  </si>
  <si>
    <t>重点事项工作督办</t>
  </si>
  <si>
    <t>计划生育</t>
  </si>
  <si>
    <t>退休职工独生子女奖励兑现</t>
  </si>
  <si>
    <t>信访维稳</t>
  </si>
  <si>
    <t>对信访件进行回复、处理</t>
  </si>
  <si>
    <t>爱国卫生</t>
  </si>
  <si>
    <t>爱国卫生月活动</t>
  </si>
  <si>
    <t>街办卫生整治协调</t>
  </si>
  <si>
    <t>食堂管理</t>
  </si>
  <si>
    <t>食堂采买</t>
  </si>
  <si>
    <t>食堂食材验收、登记</t>
  </si>
  <si>
    <t>食堂物资盘存</t>
  </si>
  <si>
    <t>食堂每周菜谱编制</t>
  </si>
  <si>
    <t>食堂每日就餐情况统计报送</t>
  </si>
  <si>
    <t>包子馒头卤菜预定统计</t>
  </si>
  <si>
    <t>食堂卤菜、包子售卖</t>
  </si>
  <si>
    <t>食堂就餐刷卡</t>
  </si>
  <si>
    <t>食堂充值、对账</t>
  </si>
  <si>
    <t>食堂就餐情况统计</t>
  </si>
  <si>
    <t>食堂每月供货单核对结算</t>
  </si>
  <si>
    <t>体系运行</t>
  </si>
  <si>
    <t>本部门体系运行管理</t>
  </si>
  <si>
    <t>体系内审</t>
  </si>
  <si>
    <t>体系外审</t>
  </si>
  <si>
    <t>机关大楼安全与消防检查</t>
  </si>
  <si>
    <t>费用报销</t>
  </si>
  <si>
    <t>办公话费（核对费用、申请付款、佳鸿打清单换发票、各单位分摊）</t>
  </si>
  <si>
    <t>水电费报销、分摊</t>
  </si>
  <si>
    <t>结算开票</t>
  </si>
  <si>
    <t>各单位安保费、网络使用费征收</t>
  </si>
  <si>
    <t>资金计划编制报送</t>
  </si>
  <si>
    <t>其他费用报销</t>
  </si>
  <si>
    <t>后勤事务</t>
  </si>
  <si>
    <t>门卫管理</t>
  </si>
  <si>
    <t>办公楼日常零星维修</t>
  </si>
  <si>
    <t>植绿养护</t>
  </si>
  <si>
    <t>各楼层净水系统日常维护（每周反冲）</t>
  </si>
  <si>
    <t>报刊杂志发放</t>
  </si>
  <si>
    <t>报刊杂志征订</t>
  </si>
  <si>
    <t>节假日值班表</t>
  </si>
  <si>
    <t>通讯录更新</t>
  </si>
  <si>
    <t>领导安排临时性杂务</t>
  </si>
  <si>
    <t>部门请示草拟、提交各类资料等</t>
  </si>
  <si>
    <t>制作会议汇报材料PPT等</t>
  </si>
  <si>
    <t>办公室考勤</t>
  </si>
  <si>
    <t>办公室合同台账</t>
  </si>
  <si>
    <t>管理指标考核</t>
  </si>
  <si>
    <t>季度</t>
  </si>
  <si>
    <t>供应商履约评价</t>
  </si>
  <si>
    <t>内控评价</t>
  </si>
  <si>
    <t>合计</t>
  </si>
  <si>
    <t>权重</t>
  </si>
  <si>
    <t>重要性</t>
  </si>
  <si>
    <t>难易度</t>
  </si>
  <si>
    <t>数量</t>
  </si>
  <si>
    <t>占比</t>
  </si>
  <si>
    <t>岗位有效工时与绩效点数标准、现有部门人数</t>
  </si>
  <si>
    <t>管理通道</t>
  </si>
  <si>
    <t>正职(M7)</t>
  </si>
  <si>
    <t>副职（M8)</t>
  </si>
  <si>
    <t>四级主管（M9）</t>
  </si>
  <si>
    <t>一级主办（M10）</t>
  </si>
  <si>
    <t>二级主办（M11）</t>
  </si>
  <si>
    <t>三级主办（M12）</t>
  </si>
  <si>
    <t>四级主办（M13）</t>
  </si>
  <si>
    <t>五级主办（M14）</t>
  </si>
  <si>
    <t>五级主办（M15）</t>
  </si>
  <si>
    <t>五级主办（M16）</t>
  </si>
  <si>
    <t>备注</t>
  </si>
  <si>
    <t>技能通道</t>
  </si>
  <si>
    <t>一级高级技师（S1)</t>
  </si>
  <si>
    <t>二级高级技师（S2)</t>
  </si>
  <si>
    <t>一级技师（S3)</t>
  </si>
  <si>
    <t>二级技师（S4)</t>
  </si>
  <si>
    <t>一级技术工人（S5)</t>
  </si>
  <si>
    <t>二级技术工人（S6)</t>
  </si>
  <si>
    <t>三级技术工人（S7)</t>
  </si>
  <si>
    <t>四级技术工人（S8)</t>
  </si>
  <si>
    <t>四级技术工人（S9)</t>
  </si>
  <si>
    <t>四级技术工人（S10)</t>
  </si>
  <si>
    <t>标准有效工时</t>
  </si>
  <si>
    <t>/</t>
  </si>
  <si>
    <t>2100-2200小时/岗</t>
  </si>
  <si>
    <t>2000-2100小时/岗</t>
  </si>
  <si>
    <t>1900-2000小时/岗</t>
  </si>
  <si>
    <t>1700-1900小时/岗</t>
  </si>
  <si>
    <t>1500-1700小时/岗</t>
  </si>
  <si>
    <t>1300-1500小时/岗</t>
  </si>
  <si>
    <t>1200-1300小时/岗</t>
  </si>
  <si>
    <t>1100-1200小时/岗</t>
  </si>
  <si>
    <t>标准绩效点数</t>
  </si>
  <si>
    <t>3750-3950点/岗</t>
  </si>
  <si>
    <t>3650-3850点/岗</t>
  </si>
  <si>
    <t>3470-3620点/岗</t>
  </si>
  <si>
    <t>3170-3220点/岗</t>
  </si>
  <si>
    <t>2890-2940点/岗</t>
  </si>
  <si>
    <t>2540-2590点/岗</t>
  </si>
  <si>
    <t>2100-2350点/岗</t>
  </si>
  <si>
    <t>2000-2150点/岗</t>
  </si>
  <si>
    <t>现有人数</t>
  </si>
  <si>
    <t>2022年</t>
  </si>
  <si>
    <t>部门各岗位绩效点数表（不含主任）</t>
  </si>
  <si>
    <t>绩效总点数</t>
  </si>
  <si>
    <t>平均工时</t>
  </si>
  <si>
    <t>平均绩效点数</t>
  </si>
  <si>
    <t>责任岗</t>
  </si>
  <si>
    <t>工时数</t>
  </si>
  <si>
    <t>绩效点数</t>
  </si>
  <si>
    <t>岗位工时数与平均工时对比</t>
  </si>
  <si>
    <t>岗位绩效点数与平均点数对比</t>
  </si>
  <si>
    <t>平均每日工时</t>
  </si>
  <si>
    <t>主任</t>
  </si>
  <si>
    <t>部门工作任务分析</t>
  </si>
  <si>
    <t>工作职责</t>
  </si>
  <si>
    <t>工作任务数量</t>
  </si>
  <si>
    <t>数量占比</t>
  </si>
  <si>
    <t>所需工时</t>
  </si>
  <si>
    <t>工时占比</t>
  </si>
  <si>
    <t>绩效占比</t>
  </si>
  <si>
    <t>小计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</si>
</sst>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177" formatCode="0_ "/>
    <numFmt numFmtId="178" formatCode="0.0_ "/>
  </numFmts>
  <fonts count="33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b/>
      <sz val="16"/>
      <color indexed="8"/>
      <name val="宋体"/>
      <charset val="134"/>
      <scheme val="minor"/>
    </font>
    <font>
      <b/>
      <sz val="12"/>
      <color indexed="8"/>
      <name val="宋体"/>
      <charset val="134"/>
    </font>
    <font>
      <sz val="12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6"/>
      <color indexed="8"/>
      <name val="小标宋"/>
      <charset val="134"/>
    </font>
    <font>
      <b/>
      <sz val="11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16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8" fillId="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3" borderId="18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8" fillId="23" borderId="20" applyNumberFormat="0" applyAlignment="0" applyProtection="0">
      <alignment vertical="center"/>
    </xf>
    <xf numFmtId="0" fontId="30" fillId="23" borderId="16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10" fontId="1" fillId="0" borderId="0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0" fontId="1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0" fontId="4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177" fontId="4" fillId="0" borderId="4" xfId="0" applyNumberFormat="1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76" fontId="4" fillId="0" borderId="6" xfId="0" applyNumberFormat="1" applyFont="1" applyFill="1" applyBorder="1" applyAlignment="1">
      <alignment horizontal="center" vertical="center"/>
    </xf>
    <xf numFmtId="177" fontId="4" fillId="0" borderId="6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left" vertical="center" wrapText="1"/>
    </xf>
    <xf numFmtId="176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178" fontId="12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left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6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vertical="center" wrapText="1"/>
    </xf>
    <xf numFmtId="0" fontId="11" fillId="0" borderId="7" xfId="0" applyNumberFormat="1" applyFont="1" applyFill="1" applyBorder="1" applyAlignment="1">
      <alignment vertical="center" wrapText="1"/>
    </xf>
    <xf numFmtId="0" fontId="11" fillId="0" borderId="8" xfId="0" applyNumberFormat="1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9" xfId="0" applyNumberFormat="1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left" vertical="center" wrapText="1"/>
    </xf>
    <xf numFmtId="0" fontId="11" fillId="0" borderId="0" xfId="0" applyNumberFormat="1" applyFont="1" applyFill="1" applyBorder="1" applyAlignment="1">
      <alignment horizontal="left" vertical="center"/>
    </xf>
    <xf numFmtId="176" fontId="8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0" xfId="0" applyNumberFormat="1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1" xfId="0" applyNumberFormat="1" applyFont="1" applyFill="1" applyBorder="1" applyAlignment="1">
      <alignment horizontal="center" vertical="center" wrapText="1"/>
    </xf>
    <xf numFmtId="0" fontId="11" fillId="0" borderId="12" xfId="0" applyNumberFormat="1" applyFont="1" applyFill="1" applyBorder="1" applyAlignment="1">
      <alignment horizontal="center" vertical="center" wrapText="1"/>
    </xf>
    <xf numFmtId="0" fontId="11" fillId="0" borderId="10" xfId="0" applyNumberFormat="1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center" vertical="center" wrapText="1"/>
    </xf>
    <xf numFmtId="176" fontId="13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9" fontId="14" fillId="0" borderId="2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10" fontId="14" fillId="0" borderId="2" xfId="0" applyNumberFormat="1" applyFont="1" applyFill="1" applyBorder="1" applyAlignment="1">
      <alignment horizontal="center" vertical="center"/>
    </xf>
    <xf numFmtId="176" fontId="11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177"/>
  <sheetViews>
    <sheetView tabSelected="1" workbookViewId="0">
      <pane xSplit="3" ySplit="4" topLeftCell="D121" activePane="bottomRight" state="frozen"/>
      <selection/>
      <selection pane="topRight"/>
      <selection pane="bottomLeft"/>
      <selection pane="bottomRight" activeCell="I128" sqref="I128"/>
    </sheetView>
  </sheetViews>
  <sheetFormatPr defaultColWidth="9" defaultRowHeight="20" customHeight="1"/>
  <cols>
    <col min="1" max="1" width="3.375" style="41" customWidth="1"/>
    <col min="2" max="2" width="4.50833333333333" style="39" customWidth="1"/>
    <col min="3" max="3" width="10.1333333333333" style="41" customWidth="1"/>
    <col min="4" max="4" width="46.6666666666667" style="42" customWidth="1"/>
    <col min="5" max="5" width="4.25833333333333" style="41" customWidth="1"/>
    <col min="6" max="8" width="7.24166666666667" style="41" customWidth="1"/>
    <col min="9" max="9" width="6.65" style="41" customWidth="1"/>
    <col min="10" max="10" width="6.25833333333333" style="41" customWidth="1"/>
    <col min="11" max="13" width="5.875" style="41" customWidth="1"/>
    <col min="14" max="14" width="5" style="41" customWidth="1"/>
    <col min="15" max="15" width="4.875" style="41" customWidth="1"/>
    <col min="16" max="16" width="6.375" style="41" customWidth="1"/>
    <col min="17" max="17" width="8" style="41" customWidth="1"/>
    <col min="18" max="18" width="10.275" style="41" customWidth="1"/>
    <col min="19" max="19" width="10.5083333333333" style="43" customWidth="1"/>
    <col min="20" max="20" width="5.975" style="39" customWidth="1"/>
    <col min="21" max="21" width="9" style="44"/>
    <col min="22" max="253" width="9" style="41"/>
    <col min="254" max="16384" width="9" style="45"/>
  </cols>
  <sheetData>
    <row r="1" s="39" customFormat="1" ht="40" customHeight="1" spans="1:21">
      <c r="A1" s="46" t="s">
        <v>0</v>
      </c>
      <c r="B1" s="46"/>
      <c r="C1" s="46"/>
      <c r="D1" s="46"/>
      <c r="E1" s="47"/>
      <c r="F1" s="46"/>
      <c r="G1" s="46"/>
      <c r="H1" s="46"/>
      <c r="I1" s="47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68"/>
    </row>
    <row r="2" s="40" customFormat="1" customHeight="1" spans="1:256">
      <c r="A2" s="48" t="s">
        <v>1</v>
      </c>
      <c r="B2" s="49" t="s">
        <v>2</v>
      </c>
      <c r="C2" s="48" t="s">
        <v>3</v>
      </c>
      <c r="D2" s="50" t="s">
        <v>4</v>
      </c>
      <c r="E2" s="49" t="s">
        <v>5</v>
      </c>
      <c r="F2" s="49"/>
      <c r="G2" s="49"/>
      <c r="H2" s="49"/>
      <c r="I2" s="49" t="s">
        <v>6</v>
      </c>
      <c r="J2" s="49"/>
      <c r="K2" s="49"/>
      <c r="L2" s="49"/>
      <c r="M2" s="48" t="s">
        <v>7</v>
      </c>
      <c r="N2" s="49" t="s">
        <v>8</v>
      </c>
      <c r="O2" s="49"/>
      <c r="P2" s="49"/>
      <c r="Q2" s="49"/>
      <c r="R2" s="48" t="s">
        <v>9</v>
      </c>
      <c r="S2" s="69" t="s">
        <v>10</v>
      </c>
      <c r="T2" s="49" t="s">
        <v>11</v>
      </c>
      <c r="U2" s="70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  <c r="CA2" s="71"/>
      <c r="CB2" s="71"/>
      <c r="CC2" s="71"/>
      <c r="CD2" s="71"/>
      <c r="CE2" s="71"/>
      <c r="CF2" s="71"/>
      <c r="CG2" s="71"/>
      <c r="CH2" s="71"/>
      <c r="CI2" s="71"/>
      <c r="CJ2" s="71"/>
      <c r="CK2" s="71"/>
      <c r="CL2" s="71"/>
      <c r="CM2" s="71"/>
      <c r="CN2" s="71"/>
      <c r="CO2" s="71"/>
      <c r="CP2" s="71"/>
      <c r="CQ2" s="71"/>
      <c r="CR2" s="71"/>
      <c r="CS2" s="71"/>
      <c r="CT2" s="71"/>
      <c r="CU2" s="71"/>
      <c r="CV2" s="71"/>
      <c r="CW2" s="71"/>
      <c r="CX2" s="71"/>
      <c r="CY2" s="71"/>
      <c r="CZ2" s="71"/>
      <c r="DA2" s="71"/>
      <c r="DB2" s="71"/>
      <c r="DC2" s="71"/>
      <c r="DD2" s="71"/>
      <c r="DE2" s="71"/>
      <c r="DF2" s="71"/>
      <c r="DG2" s="71"/>
      <c r="DH2" s="71"/>
      <c r="DI2" s="71"/>
      <c r="DJ2" s="71"/>
      <c r="DK2" s="71"/>
      <c r="DL2" s="71"/>
      <c r="DM2" s="71"/>
      <c r="DN2" s="71"/>
      <c r="DO2" s="71"/>
      <c r="DP2" s="71"/>
      <c r="DQ2" s="71"/>
      <c r="DR2" s="71"/>
      <c r="DS2" s="71"/>
      <c r="DT2" s="71"/>
      <c r="DU2" s="71"/>
      <c r="DV2" s="71"/>
      <c r="DW2" s="71"/>
      <c r="DX2" s="71"/>
      <c r="DY2" s="71"/>
      <c r="DZ2" s="71"/>
      <c r="EA2" s="71"/>
      <c r="EB2" s="71"/>
      <c r="EC2" s="71"/>
      <c r="ED2" s="71"/>
      <c r="EE2" s="71"/>
      <c r="EF2" s="71"/>
      <c r="EG2" s="71"/>
      <c r="EH2" s="71"/>
      <c r="EI2" s="71"/>
      <c r="EJ2" s="71"/>
      <c r="EK2" s="71"/>
      <c r="EL2" s="71"/>
      <c r="EM2" s="71"/>
      <c r="EN2" s="71"/>
      <c r="EO2" s="71"/>
      <c r="EP2" s="71"/>
      <c r="EQ2" s="71"/>
      <c r="ER2" s="71"/>
      <c r="ES2" s="71"/>
      <c r="ET2" s="71"/>
      <c r="EU2" s="71"/>
      <c r="EV2" s="71"/>
      <c r="EW2" s="71"/>
      <c r="EX2" s="71"/>
      <c r="EY2" s="71"/>
      <c r="EZ2" s="71"/>
      <c r="FA2" s="71"/>
      <c r="FB2" s="71"/>
      <c r="FC2" s="71"/>
      <c r="FD2" s="71"/>
      <c r="FE2" s="71"/>
      <c r="FF2" s="71"/>
      <c r="FG2" s="71"/>
      <c r="FH2" s="71"/>
      <c r="FI2" s="71"/>
      <c r="FJ2" s="71"/>
      <c r="FK2" s="71"/>
      <c r="FL2" s="71"/>
      <c r="FM2" s="71"/>
      <c r="FN2" s="71"/>
      <c r="FO2" s="71"/>
      <c r="FP2" s="71"/>
      <c r="FQ2" s="71"/>
      <c r="FR2" s="71"/>
      <c r="FS2" s="71"/>
      <c r="FT2" s="71"/>
      <c r="FU2" s="71"/>
      <c r="FV2" s="71"/>
      <c r="FW2" s="71"/>
      <c r="FX2" s="71"/>
      <c r="FY2" s="71"/>
      <c r="FZ2" s="71"/>
      <c r="GA2" s="71"/>
      <c r="GB2" s="71"/>
      <c r="GC2" s="71"/>
      <c r="GD2" s="71"/>
      <c r="GE2" s="71"/>
      <c r="GF2" s="71"/>
      <c r="GG2" s="71"/>
      <c r="GH2" s="71"/>
      <c r="GI2" s="71"/>
      <c r="GJ2" s="71"/>
      <c r="GK2" s="71"/>
      <c r="GL2" s="71"/>
      <c r="GM2" s="71"/>
      <c r="GN2" s="71"/>
      <c r="GO2" s="71"/>
      <c r="GP2" s="71"/>
      <c r="GQ2" s="71"/>
      <c r="GR2" s="71"/>
      <c r="GS2" s="71"/>
      <c r="GT2" s="71"/>
      <c r="GU2" s="71"/>
      <c r="GV2" s="71"/>
      <c r="GW2" s="71"/>
      <c r="GX2" s="71"/>
      <c r="GY2" s="71"/>
      <c r="GZ2" s="71"/>
      <c r="HA2" s="71"/>
      <c r="HB2" s="71"/>
      <c r="HC2" s="71"/>
      <c r="HD2" s="71"/>
      <c r="HE2" s="71"/>
      <c r="HF2" s="71"/>
      <c r="HG2" s="71"/>
      <c r="HH2" s="71"/>
      <c r="HI2" s="71"/>
      <c r="HJ2" s="71"/>
      <c r="HK2" s="71"/>
      <c r="HL2" s="71"/>
      <c r="HM2" s="71"/>
      <c r="HN2" s="71"/>
      <c r="HO2" s="71"/>
      <c r="HP2" s="71"/>
      <c r="HQ2" s="71"/>
      <c r="HR2" s="71"/>
      <c r="HS2" s="71"/>
      <c r="HT2" s="71"/>
      <c r="HU2" s="71"/>
      <c r="HV2" s="71"/>
      <c r="HW2" s="71"/>
      <c r="HX2" s="71"/>
      <c r="HY2" s="71"/>
      <c r="HZ2" s="71"/>
      <c r="IA2" s="71"/>
      <c r="IB2" s="71"/>
      <c r="IC2" s="71"/>
      <c r="ID2" s="71"/>
      <c r="IE2" s="71"/>
      <c r="IF2" s="71"/>
      <c r="IG2" s="71"/>
      <c r="IH2" s="71"/>
      <c r="II2" s="71"/>
      <c r="IJ2" s="71"/>
      <c r="IK2" s="71"/>
      <c r="IL2" s="71"/>
      <c r="IM2" s="71"/>
      <c r="IN2" s="71"/>
      <c r="IO2" s="71"/>
      <c r="IP2" s="71"/>
      <c r="IQ2" s="71"/>
      <c r="IR2" s="71"/>
      <c r="IS2" s="71"/>
      <c r="IT2" s="72"/>
      <c r="IU2" s="72"/>
      <c r="IV2" s="72"/>
    </row>
    <row r="3" s="40" customFormat="1" ht="40" customHeight="1" spans="1:256">
      <c r="A3" s="48"/>
      <c r="B3" s="49"/>
      <c r="C3" s="48"/>
      <c r="D3" s="50"/>
      <c r="E3" s="48" t="s">
        <v>12</v>
      </c>
      <c r="F3" s="48" t="s">
        <v>13</v>
      </c>
      <c r="G3" s="49" t="s">
        <v>14</v>
      </c>
      <c r="H3" s="49" t="s">
        <v>15</v>
      </c>
      <c r="I3" s="49" t="s">
        <v>12</v>
      </c>
      <c r="J3" s="48" t="s">
        <v>16</v>
      </c>
      <c r="K3" s="49" t="s">
        <v>17</v>
      </c>
      <c r="L3" s="49" t="s">
        <v>18</v>
      </c>
      <c r="M3" s="48"/>
      <c r="N3" s="48" t="s">
        <v>19</v>
      </c>
      <c r="O3" s="48"/>
      <c r="P3" s="48" t="s">
        <v>20</v>
      </c>
      <c r="Q3" s="48" t="s">
        <v>21</v>
      </c>
      <c r="R3" s="48"/>
      <c r="S3" s="69"/>
      <c r="T3" s="49"/>
      <c r="U3" s="70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  <c r="CA3" s="71"/>
      <c r="CB3" s="71"/>
      <c r="CC3" s="71"/>
      <c r="CD3" s="71"/>
      <c r="CE3" s="71"/>
      <c r="CF3" s="71"/>
      <c r="CG3" s="71"/>
      <c r="CH3" s="71"/>
      <c r="CI3" s="71"/>
      <c r="CJ3" s="71"/>
      <c r="CK3" s="71"/>
      <c r="CL3" s="71"/>
      <c r="CM3" s="71"/>
      <c r="CN3" s="71"/>
      <c r="CO3" s="71"/>
      <c r="CP3" s="71"/>
      <c r="CQ3" s="71"/>
      <c r="CR3" s="71"/>
      <c r="CS3" s="71"/>
      <c r="CT3" s="71"/>
      <c r="CU3" s="71"/>
      <c r="CV3" s="71"/>
      <c r="CW3" s="71"/>
      <c r="CX3" s="71"/>
      <c r="CY3" s="71"/>
      <c r="CZ3" s="71"/>
      <c r="DA3" s="71"/>
      <c r="DB3" s="71"/>
      <c r="DC3" s="71"/>
      <c r="DD3" s="71"/>
      <c r="DE3" s="71"/>
      <c r="DF3" s="71"/>
      <c r="DG3" s="71"/>
      <c r="DH3" s="71"/>
      <c r="DI3" s="71"/>
      <c r="DJ3" s="71"/>
      <c r="DK3" s="71"/>
      <c r="DL3" s="71"/>
      <c r="DM3" s="71"/>
      <c r="DN3" s="71"/>
      <c r="DO3" s="71"/>
      <c r="DP3" s="71"/>
      <c r="DQ3" s="71"/>
      <c r="DR3" s="71"/>
      <c r="DS3" s="71"/>
      <c r="DT3" s="71"/>
      <c r="DU3" s="71"/>
      <c r="DV3" s="71"/>
      <c r="DW3" s="71"/>
      <c r="DX3" s="71"/>
      <c r="DY3" s="71"/>
      <c r="DZ3" s="71"/>
      <c r="EA3" s="71"/>
      <c r="EB3" s="71"/>
      <c r="EC3" s="71"/>
      <c r="ED3" s="71"/>
      <c r="EE3" s="71"/>
      <c r="EF3" s="71"/>
      <c r="EG3" s="71"/>
      <c r="EH3" s="71"/>
      <c r="EI3" s="71"/>
      <c r="EJ3" s="71"/>
      <c r="EK3" s="71"/>
      <c r="EL3" s="71"/>
      <c r="EM3" s="71"/>
      <c r="EN3" s="71"/>
      <c r="EO3" s="71"/>
      <c r="EP3" s="71"/>
      <c r="EQ3" s="71"/>
      <c r="ER3" s="71"/>
      <c r="ES3" s="71"/>
      <c r="ET3" s="71"/>
      <c r="EU3" s="71"/>
      <c r="EV3" s="71"/>
      <c r="EW3" s="71"/>
      <c r="EX3" s="71"/>
      <c r="EY3" s="71"/>
      <c r="EZ3" s="71"/>
      <c r="FA3" s="71"/>
      <c r="FB3" s="71"/>
      <c r="FC3" s="71"/>
      <c r="FD3" s="71"/>
      <c r="FE3" s="71"/>
      <c r="FF3" s="71"/>
      <c r="FG3" s="71"/>
      <c r="FH3" s="71"/>
      <c r="FI3" s="71"/>
      <c r="FJ3" s="71"/>
      <c r="FK3" s="71"/>
      <c r="FL3" s="71"/>
      <c r="FM3" s="71"/>
      <c r="FN3" s="71"/>
      <c r="FO3" s="71"/>
      <c r="FP3" s="71"/>
      <c r="FQ3" s="71"/>
      <c r="FR3" s="71"/>
      <c r="FS3" s="71"/>
      <c r="FT3" s="71"/>
      <c r="FU3" s="71"/>
      <c r="FV3" s="71"/>
      <c r="FW3" s="71"/>
      <c r="FX3" s="71"/>
      <c r="FY3" s="71"/>
      <c r="FZ3" s="71"/>
      <c r="GA3" s="71"/>
      <c r="GB3" s="71"/>
      <c r="GC3" s="71"/>
      <c r="GD3" s="71"/>
      <c r="GE3" s="71"/>
      <c r="GF3" s="71"/>
      <c r="GG3" s="71"/>
      <c r="GH3" s="71"/>
      <c r="GI3" s="71"/>
      <c r="GJ3" s="71"/>
      <c r="GK3" s="71"/>
      <c r="GL3" s="71"/>
      <c r="GM3" s="71"/>
      <c r="GN3" s="71"/>
      <c r="GO3" s="71"/>
      <c r="GP3" s="71"/>
      <c r="GQ3" s="71"/>
      <c r="GR3" s="71"/>
      <c r="GS3" s="71"/>
      <c r="GT3" s="71"/>
      <c r="GU3" s="71"/>
      <c r="GV3" s="71"/>
      <c r="GW3" s="71"/>
      <c r="GX3" s="71"/>
      <c r="GY3" s="71"/>
      <c r="GZ3" s="71"/>
      <c r="HA3" s="71"/>
      <c r="HB3" s="71"/>
      <c r="HC3" s="71"/>
      <c r="HD3" s="71"/>
      <c r="HE3" s="71"/>
      <c r="HF3" s="71"/>
      <c r="HG3" s="71"/>
      <c r="HH3" s="71"/>
      <c r="HI3" s="71"/>
      <c r="HJ3" s="71"/>
      <c r="HK3" s="71"/>
      <c r="HL3" s="71"/>
      <c r="HM3" s="71"/>
      <c r="HN3" s="71"/>
      <c r="HO3" s="71"/>
      <c r="HP3" s="71"/>
      <c r="HQ3" s="71"/>
      <c r="HR3" s="71"/>
      <c r="HS3" s="71"/>
      <c r="HT3" s="71"/>
      <c r="HU3" s="71"/>
      <c r="HV3" s="71"/>
      <c r="HW3" s="71"/>
      <c r="HX3" s="71"/>
      <c r="HY3" s="71"/>
      <c r="HZ3" s="71"/>
      <c r="IA3" s="71"/>
      <c r="IB3" s="71"/>
      <c r="IC3" s="71"/>
      <c r="ID3" s="71"/>
      <c r="IE3" s="71"/>
      <c r="IF3" s="71"/>
      <c r="IG3" s="71"/>
      <c r="IH3" s="71"/>
      <c r="II3" s="71"/>
      <c r="IJ3" s="71"/>
      <c r="IK3" s="71"/>
      <c r="IL3" s="71"/>
      <c r="IM3" s="71"/>
      <c r="IN3" s="71"/>
      <c r="IO3" s="71"/>
      <c r="IP3" s="71"/>
      <c r="IQ3" s="71"/>
      <c r="IR3" s="71"/>
      <c r="IS3" s="71"/>
      <c r="IT3" s="72"/>
      <c r="IU3" s="72"/>
      <c r="IV3" s="72"/>
    </row>
    <row r="4" s="40" customFormat="1" ht="51" customHeight="1" spans="1:256">
      <c r="A4" s="48"/>
      <c r="B4" s="49"/>
      <c r="C4" s="48"/>
      <c r="D4" s="50"/>
      <c r="E4" s="48"/>
      <c r="F4" s="49" t="s">
        <v>22</v>
      </c>
      <c r="G4" s="49" t="s">
        <v>23</v>
      </c>
      <c r="H4" s="49" t="s">
        <v>24</v>
      </c>
      <c r="I4" s="49"/>
      <c r="J4" s="49" t="s">
        <v>22</v>
      </c>
      <c r="K4" s="49" t="s">
        <v>23</v>
      </c>
      <c r="L4" s="49" t="s">
        <v>24</v>
      </c>
      <c r="M4" s="48" t="s">
        <v>25</v>
      </c>
      <c r="N4" s="48" t="s">
        <v>26</v>
      </c>
      <c r="O4" s="48" t="s">
        <v>27</v>
      </c>
      <c r="P4" s="48" t="s">
        <v>28</v>
      </c>
      <c r="Q4" s="48" t="s">
        <v>29</v>
      </c>
      <c r="R4" s="48" t="s">
        <v>30</v>
      </c>
      <c r="S4" s="69" t="s">
        <v>31</v>
      </c>
      <c r="T4" s="49"/>
      <c r="U4" s="70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  <c r="EF4" s="71"/>
      <c r="EG4" s="71"/>
      <c r="EH4" s="71"/>
      <c r="EI4" s="71"/>
      <c r="EJ4" s="71"/>
      <c r="EK4" s="71"/>
      <c r="EL4" s="71"/>
      <c r="EM4" s="71"/>
      <c r="EN4" s="71"/>
      <c r="EO4" s="71"/>
      <c r="EP4" s="71"/>
      <c r="EQ4" s="71"/>
      <c r="ER4" s="71"/>
      <c r="ES4" s="71"/>
      <c r="ET4" s="71"/>
      <c r="EU4" s="71"/>
      <c r="EV4" s="71"/>
      <c r="EW4" s="71"/>
      <c r="EX4" s="71"/>
      <c r="EY4" s="71"/>
      <c r="EZ4" s="71"/>
      <c r="FA4" s="71"/>
      <c r="FB4" s="71"/>
      <c r="FC4" s="71"/>
      <c r="FD4" s="71"/>
      <c r="FE4" s="71"/>
      <c r="FF4" s="71"/>
      <c r="FG4" s="71"/>
      <c r="FH4" s="71"/>
      <c r="FI4" s="71"/>
      <c r="FJ4" s="71"/>
      <c r="FK4" s="71"/>
      <c r="FL4" s="71"/>
      <c r="FM4" s="71"/>
      <c r="FN4" s="71"/>
      <c r="FO4" s="71"/>
      <c r="FP4" s="71"/>
      <c r="FQ4" s="71"/>
      <c r="FR4" s="71"/>
      <c r="FS4" s="71"/>
      <c r="FT4" s="71"/>
      <c r="FU4" s="71"/>
      <c r="FV4" s="71"/>
      <c r="FW4" s="71"/>
      <c r="FX4" s="71"/>
      <c r="FY4" s="71"/>
      <c r="FZ4" s="71"/>
      <c r="GA4" s="71"/>
      <c r="GB4" s="71"/>
      <c r="GC4" s="71"/>
      <c r="GD4" s="71"/>
      <c r="GE4" s="71"/>
      <c r="GF4" s="71"/>
      <c r="GG4" s="71"/>
      <c r="GH4" s="71"/>
      <c r="GI4" s="71"/>
      <c r="GJ4" s="71"/>
      <c r="GK4" s="71"/>
      <c r="GL4" s="71"/>
      <c r="GM4" s="71"/>
      <c r="GN4" s="71"/>
      <c r="GO4" s="71"/>
      <c r="GP4" s="71"/>
      <c r="GQ4" s="71"/>
      <c r="GR4" s="71"/>
      <c r="GS4" s="71"/>
      <c r="GT4" s="71"/>
      <c r="GU4" s="71"/>
      <c r="GV4" s="71"/>
      <c r="GW4" s="71"/>
      <c r="GX4" s="71"/>
      <c r="GY4" s="71"/>
      <c r="GZ4" s="71"/>
      <c r="HA4" s="71"/>
      <c r="HB4" s="71"/>
      <c r="HC4" s="71"/>
      <c r="HD4" s="71"/>
      <c r="HE4" s="71"/>
      <c r="HF4" s="71"/>
      <c r="HG4" s="71"/>
      <c r="HH4" s="71"/>
      <c r="HI4" s="71"/>
      <c r="HJ4" s="71"/>
      <c r="HK4" s="71"/>
      <c r="HL4" s="71"/>
      <c r="HM4" s="71"/>
      <c r="HN4" s="71"/>
      <c r="HO4" s="71"/>
      <c r="HP4" s="71"/>
      <c r="HQ4" s="71"/>
      <c r="HR4" s="71"/>
      <c r="HS4" s="71"/>
      <c r="HT4" s="71"/>
      <c r="HU4" s="71"/>
      <c r="HV4" s="71"/>
      <c r="HW4" s="71"/>
      <c r="HX4" s="71"/>
      <c r="HY4" s="71"/>
      <c r="HZ4" s="71"/>
      <c r="IA4" s="71"/>
      <c r="IB4" s="71"/>
      <c r="IC4" s="71"/>
      <c r="ID4" s="71"/>
      <c r="IE4" s="71"/>
      <c r="IF4" s="71"/>
      <c r="IG4" s="71"/>
      <c r="IH4" s="71"/>
      <c r="II4" s="71"/>
      <c r="IJ4" s="71"/>
      <c r="IK4" s="71"/>
      <c r="IL4" s="71"/>
      <c r="IM4" s="71"/>
      <c r="IN4" s="71"/>
      <c r="IO4" s="71"/>
      <c r="IP4" s="71"/>
      <c r="IQ4" s="71"/>
      <c r="IR4" s="71"/>
      <c r="IS4" s="71"/>
      <c r="IT4" s="72"/>
      <c r="IU4" s="72"/>
      <c r="IV4" s="72"/>
    </row>
    <row r="5" s="39" customFormat="1" customHeight="1" spans="1:21">
      <c r="A5" s="51" t="s">
        <v>32</v>
      </c>
      <c r="B5" s="51" t="s">
        <v>33</v>
      </c>
      <c r="C5" s="51" t="s">
        <v>34</v>
      </c>
      <c r="D5" s="52" t="s">
        <v>35</v>
      </c>
      <c r="E5" s="51"/>
      <c r="F5" s="53"/>
      <c r="G5" s="53"/>
      <c r="H5" s="53"/>
      <c r="I5" s="53"/>
      <c r="J5" s="53"/>
      <c r="K5" s="53"/>
      <c r="L5" s="53"/>
      <c r="M5" s="51"/>
      <c r="N5" s="51"/>
      <c r="O5" s="51"/>
      <c r="P5" s="51"/>
      <c r="Q5" s="51"/>
      <c r="R5" s="51"/>
      <c r="S5" s="60"/>
      <c r="T5" s="53" t="s">
        <v>36</v>
      </c>
      <c r="U5" s="68"/>
    </row>
    <row r="6" s="39" customFormat="1" customHeight="1" spans="1:21">
      <c r="A6" s="51"/>
      <c r="B6" s="51"/>
      <c r="C6" s="51"/>
      <c r="D6" s="52" t="s">
        <v>37</v>
      </c>
      <c r="E6" s="51"/>
      <c r="F6" s="53"/>
      <c r="G6" s="53"/>
      <c r="H6" s="53"/>
      <c r="I6" s="53"/>
      <c r="J6" s="53"/>
      <c r="K6" s="53"/>
      <c r="L6" s="53"/>
      <c r="M6" s="51"/>
      <c r="N6" s="51"/>
      <c r="O6" s="51"/>
      <c r="P6" s="51"/>
      <c r="Q6" s="51"/>
      <c r="R6" s="51"/>
      <c r="S6" s="60"/>
      <c r="T6" s="53" t="s">
        <v>36</v>
      </c>
      <c r="U6" s="68"/>
    </row>
    <row r="7" s="39" customFormat="1" customHeight="1" spans="1:21">
      <c r="A7" s="51"/>
      <c r="B7" s="51"/>
      <c r="C7" s="51" t="s">
        <v>38</v>
      </c>
      <c r="D7" s="52" t="s">
        <v>39</v>
      </c>
      <c r="E7" s="51"/>
      <c r="F7" s="53"/>
      <c r="G7" s="53"/>
      <c r="H7" s="53"/>
      <c r="I7" s="53"/>
      <c r="J7" s="53"/>
      <c r="K7" s="53"/>
      <c r="L7" s="53"/>
      <c r="M7" s="51"/>
      <c r="N7" s="51"/>
      <c r="O7" s="51"/>
      <c r="P7" s="51"/>
      <c r="Q7" s="51"/>
      <c r="R7" s="51"/>
      <c r="S7" s="60"/>
      <c r="T7" s="53" t="s">
        <v>36</v>
      </c>
      <c r="U7" s="68"/>
    </row>
    <row r="8" s="39" customFormat="1" customHeight="1" spans="1:21">
      <c r="A8" s="51"/>
      <c r="B8" s="51"/>
      <c r="C8" s="51"/>
      <c r="D8" s="52" t="s">
        <v>40</v>
      </c>
      <c r="E8" s="51"/>
      <c r="F8" s="53"/>
      <c r="G8" s="53"/>
      <c r="H8" s="53"/>
      <c r="I8" s="53"/>
      <c r="J8" s="53"/>
      <c r="K8" s="53"/>
      <c r="L8" s="53"/>
      <c r="M8" s="51"/>
      <c r="N8" s="51"/>
      <c r="O8" s="51"/>
      <c r="P8" s="51"/>
      <c r="Q8" s="51"/>
      <c r="R8" s="51"/>
      <c r="S8" s="60"/>
      <c r="T8" s="53" t="s">
        <v>36</v>
      </c>
      <c r="U8" s="68"/>
    </row>
    <row r="9" s="39" customFormat="1" customHeight="1" spans="1:21">
      <c r="A9" s="51"/>
      <c r="B9" s="51"/>
      <c r="C9" s="51"/>
      <c r="D9" s="52" t="s">
        <v>41</v>
      </c>
      <c r="E9" s="51"/>
      <c r="F9" s="53"/>
      <c r="G9" s="53"/>
      <c r="H9" s="53"/>
      <c r="I9" s="53"/>
      <c r="J9" s="53"/>
      <c r="K9" s="53"/>
      <c r="L9" s="53"/>
      <c r="M9" s="51"/>
      <c r="N9" s="51"/>
      <c r="O9" s="51"/>
      <c r="P9" s="51"/>
      <c r="Q9" s="51"/>
      <c r="R9" s="51"/>
      <c r="S9" s="60"/>
      <c r="T9" s="53" t="s">
        <v>36</v>
      </c>
      <c r="U9" s="68"/>
    </row>
    <row r="10" s="39" customFormat="1" customHeight="1" spans="1:21">
      <c r="A10" s="51"/>
      <c r="B10" s="51"/>
      <c r="C10" s="51"/>
      <c r="D10" s="52" t="s">
        <v>42</v>
      </c>
      <c r="E10" s="51"/>
      <c r="F10" s="53"/>
      <c r="G10" s="53"/>
      <c r="H10" s="53"/>
      <c r="I10" s="53"/>
      <c r="J10" s="53"/>
      <c r="K10" s="53"/>
      <c r="L10" s="53"/>
      <c r="M10" s="51"/>
      <c r="N10" s="51"/>
      <c r="O10" s="51"/>
      <c r="P10" s="51"/>
      <c r="Q10" s="51"/>
      <c r="R10" s="51"/>
      <c r="S10" s="60"/>
      <c r="T10" s="53" t="s">
        <v>36</v>
      </c>
      <c r="U10" s="68"/>
    </row>
    <row r="11" s="39" customFormat="1" customHeight="1" spans="1:21">
      <c r="A11" s="51"/>
      <c r="B11" s="53" t="s">
        <v>43</v>
      </c>
      <c r="C11" s="51" t="s">
        <v>44</v>
      </c>
      <c r="D11" s="52" t="s">
        <v>45</v>
      </c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60"/>
      <c r="T11" s="53" t="s">
        <v>36</v>
      </c>
      <c r="U11" s="68"/>
    </row>
    <row r="12" s="39" customFormat="1" customHeight="1" spans="1:21">
      <c r="A12" s="51"/>
      <c r="B12" s="53"/>
      <c r="C12" s="51"/>
      <c r="D12" s="52" t="s">
        <v>46</v>
      </c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60"/>
      <c r="T12" s="53" t="s">
        <v>36</v>
      </c>
      <c r="U12" s="68"/>
    </row>
    <row r="13" s="39" customFormat="1" customHeight="1" spans="1:21">
      <c r="A13" s="51"/>
      <c r="B13" s="53"/>
      <c r="C13" s="51"/>
      <c r="D13" s="52" t="s">
        <v>47</v>
      </c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60"/>
      <c r="T13" s="53" t="s">
        <v>36</v>
      </c>
      <c r="U13" s="68"/>
    </row>
    <row r="14" s="39" customFormat="1" customHeight="1" spans="1:21">
      <c r="A14" s="51"/>
      <c r="B14" s="53"/>
      <c r="C14" s="51"/>
      <c r="D14" s="52" t="s">
        <v>48</v>
      </c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60"/>
      <c r="T14" s="53" t="s">
        <v>36</v>
      </c>
      <c r="U14" s="68"/>
    </row>
    <row r="15" s="39" customFormat="1" customHeight="1" spans="1:21">
      <c r="A15" s="51"/>
      <c r="B15" s="53"/>
      <c r="C15" s="51"/>
      <c r="D15" s="52" t="s">
        <v>49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60"/>
      <c r="T15" s="53" t="s">
        <v>36</v>
      </c>
      <c r="U15" s="68"/>
    </row>
    <row r="16" s="39" customFormat="1" customHeight="1" spans="1:21">
      <c r="A16" s="51"/>
      <c r="B16" s="53"/>
      <c r="C16" s="51"/>
      <c r="D16" s="52" t="s">
        <v>50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60"/>
      <c r="T16" s="53" t="s">
        <v>36</v>
      </c>
      <c r="U16" s="68"/>
    </row>
    <row r="17" s="39" customFormat="1" customHeight="1" spans="1:21">
      <c r="A17" s="51"/>
      <c r="B17" s="53"/>
      <c r="C17" s="53" t="s">
        <v>51</v>
      </c>
      <c r="D17" s="52" t="s">
        <v>52</v>
      </c>
      <c r="E17" s="53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60"/>
      <c r="T17" s="53" t="s">
        <v>36</v>
      </c>
      <c r="U17" s="68"/>
    </row>
    <row r="18" s="39" customFormat="1" customHeight="1" spans="1:21">
      <c r="A18" s="51"/>
      <c r="B18" s="53"/>
      <c r="C18" s="53"/>
      <c r="D18" s="52" t="s">
        <v>53</v>
      </c>
      <c r="E18" s="53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60"/>
      <c r="T18" s="53" t="s">
        <v>36</v>
      </c>
      <c r="U18" s="68"/>
    </row>
    <row r="19" s="39" customFormat="1" customHeight="1" spans="1:21">
      <c r="A19" s="51"/>
      <c r="B19" s="53"/>
      <c r="C19" s="53"/>
      <c r="D19" s="52" t="s">
        <v>54</v>
      </c>
      <c r="E19" s="53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60"/>
      <c r="T19" s="53" t="s">
        <v>36</v>
      </c>
      <c r="U19" s="68"/>
    </row>
    <row r="20" s="39" customFormat="1" customHeight="1" spans="1:21">
      <c r="A20" s="51"/>
      <c r="B20" s="53" t="s">
        <v>55</v>
      </c>
      <c r="C20" s="53" t="s">
        <v>56</v>
      </c>
      <c r="D20" s="52" t="s">
        <v>57</v>
      </c>
      <c r="E20" s="53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60"/>
      <c r="T20" s="53" t="s">
        <v>36</v>
      </c>
      <c r="U20" s="68"/>
    </row>
    <row r="21" s="39" customFormat="1" customHeight="1" spans="1:21">
      <c r="A21" s="51"/>
      <c r="B21" s="53"/>
      <c r="C21" s="53"/>
      <c r="D21" s="52" t="s">
        <v>58</v>
      </c>
      <c r="E21" s="53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60"/>
      <c r="T21" s="53" t="s">
        <v>36</v>
      </c>
      <c r="U21" s="68"/>
    </row>
    <row r="22" s="39" customFormat="1" customHeight="1" spans="1:21">
      <c r="A22" s="51"/>
      <c r="B22" s="53"/>
      <c r="C22" s="53"/>
      <c r="D22" s="52" t="s">
        <v>59</v>
      </c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60"/>
      <c r="T22" s="53" t="s">
        <v>36</v>
      </c>
      <c r="U22" s="68"/>
    </row>
    <row r="23" s="39" customFormat="1" customHeight="1" spans="1:21">
      <c r="A23" s="51"/>
      <c r="B23" s="53"/>
      <c r="C23" s="53"/>
      <c r="D23" s="52" t="s">
        <v>60</v>
      </c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60"/>
      <c r="T23" s="53" t="s">
        <v>36</v>
      </c>
      <c r="U23" s="68"/>
    </row>
    <row r="24" s="39" customFormat="1" customHeight="1" spans="1:21">
      <c r="A24" s="51"/>
      <c r="B24" s="53"/>
      <c r="C24" s="53" t="s">
        <v>61</v>
      </c>
      <c r="D24" s="52" t="s">
        <v>62</v>
      </c>
      <c r="E24" s="53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60"/>
      <c r="T24" s="53" t="s">
        <v>36</v>
      </c>
      <c r="U24" s="68"/>
    </row>
    <row r="25" s="39" customFormat="1" customHeight="1" spans="1:21">
      <c r="A25" s="51"/>
      <c r="B25" s="53"/>
      <c r="C25" s="53"/>
      <c r="D25" s="52" t="s">
        <v>63</v>
      </c>
      <c r="E25" s="53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60"/>
      <c r="T25" s="53" t="s">
        <v>36</v>
      </c>
      <c r="U25" s="68"/>
    </row>
    <row r="26" s="39" customFormat="1" customHeight="1" spans="1:21">
      <c r="A26" s="51"/>
      <c r="B26" s="53"/>
      <c r="C26" s="53"/>
      <c r="D26" s="52" t="s">
        <v>64</v>
      </c>
      <c r="E26" s="53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60"/>
      <c r="T26" s="53" t="s">
        <v>36</v>
      </c>
      <c r="U26" s="68"/>
    </row>
    <row r="27" s="39" customFormat="1" customHeight="1" spans="1:21">
      <c r="A27" s="51"/>
      <c r="B27" s="53"/>
      <c r="C27" s="53"/>
      <c r="D27" s="52" t="s">
        <v>65</v>
      </c>
      <c r="E27" s="53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60"/>
      <c r="T27" s="53" t="s">
        <v>36</v>
      </c>
      <c r="U27" s="68"/>
    </row>
    <row r="28" s="39" customFormat="1" customHeight="1" spans="1:21">
      <c r="A28" s="51"/>
      <c r="B28" s="53"/>
      <c r="C28" s="53"/>
      <c r="D28" s="52" t="s">
        <v>66</v>
      </c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60"/>
      <c r="T28" s="53" t="s">
        <v>36</v>
      </c>
      <c r="U28" s="68"/>
    </row>
    <row r="29" s="39" customFormat="1" customHeight="1" spans="1:21">
      <c r="A29" s="51"/>
      <c r="B29" s="53"/>
      <c r="C29" s="53" t="s">
        <v>67</v>
      </c>
      <c r="D29" s="52" t="s">
        <v>68</v>
      </c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60"/>
      <c r="T29" s="53" t="s">
        <v>36</v>
      </c>
      <c r="U29" s="68"/>
    </row>
    <row r="30" s="39" customFormat="1" customHeight="1" spans="1:21">
      <c r="A30" s="51"/>
      <c r="B30" s="53"/>
      <c r="C30" s="53"/>
      <c r="D30" s="52" t="s">
        <v>69</v>
      </c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60"/>
      <c r="T30" s="53" t="s">
        <v>36</v>
      </c>
      <c r="U30" s="68"/>
    </row>
    <row r="31" s="39" customFormat="1" customHeight="1" spans="1:21">
      <c r="A31" s="51"/>
      <c r="B31" s="53"/>
      <c r="C31" s="53" t="s">
        <v>70</v>
      </c>
      <c r="D31" s="52" t="s">
        <v>71</v>
      </c>
      <c r="E31" s="53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60"/>
      <c r="T31" s="53" t="s">
        <v>36</v>
      </c>
      <c r="U31" s="68"/>
    </row>
    <row r="32" s="39" customFormat="1" customHeight="1" spans="1:21">
      <c r="A32" s="51"/>
      <c r="B32" s="53"/>
      <c r="C32" s="53" t="s">
        <v>72</v>
      </c>
      <c r="D32" s="52" t="s">
        <v>73</v>
      </c>
      <c r="E32" s="53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0"/>
      <c r="T32" s="53" t="s">
        <v>36</v>
      </c>
      <c r="U32" s="68"/>
    </row>
    <row r="33" s="39" customFormat="1" customHeight="1" spans="1:21">
      <c r="A33" s="51"/>
      <c r="B33" s="53"/>
      <c r="C33" s="53"/>
      <c r="D33" s="52" t="s">
        <v>74</v>
      </c>
      <c r="E33" s="53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60"/>
      <c r="T33" s="53" t="s">
        <v>36</v>
      </c>
      <c r="U33" s="68"/>
    </row>
    <row r="34" s="39" customFormat="1" customHeight="1" spans="1:21">
      <c r="A34" s="51"/>
      <c r="B34" s="53"/>
      <c r="C34" s="53"/>
      <c r="D34" s="52" t="s">
        <v>75</v>
      </c>
      <c r="E34" s="53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60"/>
      <c r="T34" s="53" t="s">
        <v>36</v>
      </c>
      <c r="U34" s="68"/>
    </row>
    <row r="35" s="39" customFormat="1" customHeight="1" spans="1:21">
      <c r="A35" s="51"/>
      <c r="B35" s="51" t="s">
        <v>76</v>
      </c>
      <c r="C35" s="51" t="s">
        <v>77</v>
      </c>
      <c r="D35" s="52" t="s">
        <v>78</v>
      </c>
      <c r="E35" s="53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60"/>
      <c r="T35" s="53" t="s">
        <v>36</v>
      </c>
      <c r="U35" s="68"/>
    </row>
    <row r="36" s="39" customFormat="1" customHeight="1" spans="1:21">
      <c r="A36" s="51"/>
      <c r="B36" s="51"/>
      <c r="C36" s="51"/>
      <c r="D36" s="52" t="s">
        <v>79</v>
      </c>
      <c r="E36" s="53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60"/>
      <c r="T36" s="53" t="s">
        <v>36</v>
      </c>
      <c r="U36" s="68"/>
    </row>
    <row r="37" s="39" customFormat="1" customHeight="1" spans="1:21">
      <c r="A37" s="51"/>
      <c r="B37" s="51"/>
      <c r="C37" s="51"/>
      <c r="D37" s="52" t="s">
        <v>80</v>
      </c>
      <c r="E37" s="53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60"/>
      <c r="T37" s="53" t="s">
        <v>36</v>
      </c>
      <c r="U37" s="68"/>
    </row>
    <row r="38" s="39" customFormat="1" customHeight="1" spans="1:254">
      <c r="A38" s="54">
        <v>1</v>
      </c>
      <c r="B38" s="55" t="s">
        <v>81</v>
      </c>
      <c r="C38" s="54" t="s">
        <v>82</v>
      </c>
      <c r="D38" s="56" t="s">
        <v>83</v>
      </c>
      <c r="E38" s="53">
        <v>2</v>
      </c>
      <c r="F38" s="51" t="s">
        <v>84</v>
      </c>
      <c r="G38" s="51"/>
      <c r="H38" s="51"/>
      <c r="I38" s="53">
        <v>2</v>
      </c>
      <c r="J38" s="51" t="s">
        <v>84</v>
      </c>
      <c r="K38" s="51"/>
      <c r="L38" s="51"/>
      <c r="M38" s="51">
        <f>E38*I38</f>
        <v>4</v>
      </c>
      <c r="N38" s="51" t="s">
        <v>85</v>
      </c>
      <c r="O38" s="51">
        <v>1</v>
      </c>
      <c r="P38" s="51">
        <v>2</v>
      </c>
      <c r="Q38" s="51">
        <v>15</v>
      </c>
      <c r="R38" s="51">
        <f t="shared" ref="R38:R101" si="0">O38*P38*Q38</f>
        <v>30</v>
      </c>
      <c r="S38" s="60">
        <f t="shared" ref="S38:S81" si="1">R38*M38</f>
        <v>120</v>
      </c>
      <c r="T38" s="53" t="s">
        <v>86</v>
      </c>
      <c r="U38" s="44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1"/>
      <c r="BZ38" s="41"/>
      <c r="CA38" s="41"/>
      <c r="CB38" s="41"/>
      <c r="CC38" s="41"/>
      <c r="CD38" s="41"/>
      <c r="CE38" s="41"/>
      <c r="CF38" s="41"/>
      <c r="CG38" s="41"/>
      <c r="CH38" s="41"/>
      <c r="CI38" s="41"/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  <c r="CV38" s="41"/>
      <c r="CW38" s="41"/>
      <c r="CX38" s="41"/>
      <c r="CY38" s="41"/>
      <c r="CZ38" s="41"/>
      <c r="DA38" s="41"/>
      <c r="DB38" s="41"/>
      <c r="DC38" s="41"/>
      <c r="DD38" s="41"/>
      <c r="DE38" s="41"/>
      <c r="DF38" s="41"/>
      <c r="DG38" s="41"/>
      <c r="DH38" s="41"/>
      <c r="DI38" s="41"/>
      <c r="DJ38" s="41"/>
      <c r="DK38" s="41"/>
      <c r="DL38" s="41"/>
      <c r="DM38" s="41"/>
      <c r="DN38" s="41"/>
      <c r="DO38" s="41"/>
      <c r="DP38" s="41"/>
      <c r="DQ38" s="41"/>
      <c r="DR38" s="41"/>
      <c r="DS38" s="41"/>
      <c r="DT38" s="41"/>
      <c r="DU38" s="41"/>
      <c r="DV38" s="41"/>
      <c r="DW38" s="41"/>
      <c r="DX38" s="41"/>
      <c r="DY38" s="41"/>
      <c r="DZ38" s="41"/>
      <c r="EA38" s="41"/>
      <c r="EB38" s="41"/>
      <c r="EC38" s="41"/>
      <c r="ED38" s="41"/>
      <c r="EE38" s="41"/>
      <c r="EF38" s="41"/>
      <c r="EG38" s="41"/>
      <c r="EH38" s="41"/>
      <c r="EI38" s="41"/>
      <c r="EJ38" s="41"/>
      <c r="EK38" s="41"/>
      <c r="EL38" s="41"/>
      <c r="EM38" s="41"/>
      <c r="EN38" s="41"/>
      <c r="EO38" s="41"/>
      <c r="EP38" s="41"/>
      <c r="EQ38" s="41"/>
      <c r="ER38" s="41"/>
      <c r="ES38" s="41"/>
      <c r="ET38" s="41"/>
      <c r="EU38" s="41"/>
      <c r="EV38" s="41"/>
      <c r="EW38" s="41"/>
      <c r="EX38" s="41"/>
      <c r="EY38" s="41"/>
      <c r="EZ38" s="41"/>
      <c r="FA38" s="41"/>
      <c r="FB38" s="41"/>
      <c r="FC38" s="41"/>
      <c r="FD38" s="41"/>
      <c r="FE38" s="41"/>
      <c r="FF38" s="41"/>
      <c r="FG38" s="41"/>
      <c r="FH38" s="41"/>
      <c r="FI38" s="41"/>
      <c r="FJ38" s="41"/>
      <c r="FK38" s="41"/>
      <c r="FL38" s="41"/>
      <c r="FM38" s="41"/>
      <c r="FN38" s="41"/>
      <c r="FO38" s="41"/>
      <c r="FP38" s="41"/>
      <c r="FQ38" s="41"/>
      <c r="FR38" s="41"/>
      <c r="FS38" s="41"/>
      <c r="FT38" s="41"/>
      <c r="FU38" s="41"/>
      <c r="FV38" s="41"/>
      <c r="FW38" s="41"/>
      <c r="FX38" s="41"/>
      <c r="FY38" s="41"/>
      <c r="FZ38" s="41"/>
      <c r="GA38" s="41"/>
      <c r="GB38" s="41"/>
      <c r="GC38" s="41"/>
      <c r="GD38" s="41"/>
      <c r="GE38" s="41"/>
      <c r="GF38" s="41"/>
      <c r="GG38" s="41"/>
      <c r="GH38" s="41"/>
      <c r="GI38" s="41"/>
      <c r="GJ38" s="41"/>
      <c r="GK38" s="41"/>
      <c r="GL38" s="41"/>
      <c r="GM38" s="41"/>
      <c r="GN38" s="41"/>
      <c r="GO38" s="41"/>
      <c r="GP38" s="41"/>
      <c r="GQ38" s="41"/>
      <c r="GR38" s="41"/>
      <c r="GS38" s="41"/>
      <c r="GT38" s="41"/>
      <c r="GU38" s="41"/>
      <c r="GV38" s="41"/>
      <c r="GW38" s="41"/>
      <c r="GX38" s="41"/>
      <c r="GY38" s="41"/>
      <c r="GZ38" s="41"/>
      <c r="HA38" s="41"/>
      <c r="HB38" s="41"/>
      <c r="HC38" s="41"/>
      <c r="HD38" s="41"/>
      <c r="HE38" s="41"/>
      <c r="HF38" s="41"/>
      <c r="HG38" s="41"/>
      <c r="HH38" s="41"/>
      <c r="HI38" s="41"/>
      <c r="HJ38" s="41"/>
      <c r="HK38" s="41"/>
      <c r="HL38" s="41"/>
      <c r="HM38" s="41"/>
      <c r="HN38" s="41"/>
      <c r="HO38" s="41"/>
      <c r="HP38" s="41"/>
      <c r="HQ38" s="41"/>
      <c r="HR38" s="41"/>
      <c r="HS38" s="41"/>
      <c r="HT38" s="41"/>
      <c r="HU38" s="41"/>
      <c r="HV38" s="41"/>
      <c r="HW38" s="41"/>
      <c r="HX38" s="41"/>
      <c r="HY38" s="41"/>
      <c r="HZ38" s="41"/>
      <c r="IA38" s="41"/>
      <c r="IB38" s="41"/>
      <c r="IC38" s="41"/>
      <c r="ID38" s="41"/>
      <c r="IE38" s="41"/>
      <c r="IF38" s="41"/>
      <c r="IG38" s="41"/>
      <c r="IH38" s="41"/>
      <c r="II38" s="41"/>
      <c r="IJ38" s="41"/>
      <c r="IK38" s="41"/>
      <c r="IL38" s="41"/>
      <c r="IM38" s="41"/>
      <c r="IN38" s="41"/>
      <c r="IO38" s="41"/>
      <c r="IP38" s="41"/>
      <c r="IQ38" s="41"/>
      <c r="IR38" s="41"/>
      <c r="IS38" s="41"/>
      <c r="IT38" s="45"/>
    </row>
    <row r="39" s="39" customFormat="1" customHeight="1" spans="1:254">
      <c r="A39" s="51"/>
      <c r="B39" s="53"/>
      <c r="C39" s="51"/>
      <c r="D39" s="57" t="s">
        <v>87</v>
      </c>
      <c r="E39" s="53">
        <v>2</v>
      </c>
      <c r="F39" s="51" t="s">
        <v>84</v>
      </c>
      <c r="G39" s="53"/>
      <c r="H39" s="51"/>
      <c r="I39" s="51">
        <v>1</v>
      </c>
      <c r="J39" s="51"/>
      <c r="K39" s="53"/>
      <c r="L39" s="51" t="s">
        <v>84</v>
      </c>
      <c r="M39" s="51">
        <f t="shared" ref="M38:M101" si="2">E39*I39</f>
        <v>2</v>
      </c>
      <c r="N39" s="51" t="s">
        <v>85</v>
      </c>
      <c r="O39" s="51">
        <v>1</v>
      </c>
      <c r="P39" s="51">
        <v>1</v>
      </c>
      <c r="Q39" s="51">
        <v>10</v>
      </c>
      <c r="R39" s="51">
        <f t="shared" si="0"/>
        <v>10</v>
      </c>
      <c r="S39" s="60">
        <f t="shared" si="1"/>
        <v>20</v>
      </c>
      <c r="T39" s="53" t="s">
        <v>86</v>
      </c>
      <c r="U39" s="44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  <c r="BI39" s="4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1"/>
      <c r="BZ39" s="41"/>
      <c r="CA39" s="41"/>
      <c r="CB39" s="41"/>
      <c r="CC39" s="41"/>
      <c r="CD39" s="41"/>
      <c r="CE39" s="41"/>
      <c r="CF39" s="41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  <c r="CV39" s="41"/>
      <c r="CW39" s="41"/>
      <c r="CX39" s="41"/>
      <c r="CY39" s="41"/>
      <c r="CZ39" s="41"/>
      <c r="DA39" s="41"/>
      <c r="DB39" s="41"/>
      <c r="DC39" s="41"/>
      <c r="DD39" s="41"/>
      <c r="DE39" s="41"/>
      <c r="DF39" s="41"/>
      <c r="DG39" s="41"/>
      <c r="DH39" s="41"/>
      <c r="DI39" s="41"/>
      <c r="DJ39" s="41"/>
      <c r="DK39" s="41"/>
      <c r="DL39" s="41"/>
      <c r="DM39" s="41"/>
      <c r="DN39" s="41"/>
      <c r="DO39" s="41"/>
      <c r="DP39" s="41"/>
      <c r="DQ39" s="41"/>
      <c r="DR39" s="41"/>
      <c r="DS39" s="41"/>
      <c r="DT39" s="41"/>
      <c r="DU39" s="41"/>
      <c r="DV39" s="41"/>
      <c r="DW39" s="41"/>
      <c r="DX39" s="41"/>
      <c r="DY39" s="41"/>
      <c r="DZ39" s="41"/>
      <c r="EA39" s="41"/>
      <c r="EB39" s="41"/>
      <c r="EC39" s="41"/>
      <c r="ED39" s="41"/>
      <c r="EE39" s="41"/>
      <c r="EF39" s="41"/>
      <c r="EG39" s="41"/>
      <c r="EH39" s="41"/>
      <c r="EI39" s="41"/>
      <c r="EJ39" s="41"/>
      <c r="EK39" s="41"/>
      <c r="EL39" s="41"/>
      <c r="EM39" s="41"/>
      <c r="EN39" s="41"/>
      <c r="EO39" s="41"/>
      <c r="EP39" s="41"/>
      <c r="EQ39" s="41"/>
      <c r="ER39" s="41"/>
      <c r="ES39" s="41"/>
      <c r="ET39" s="41"/>
      <c r="EU39" s="41"/>
      <c r="EV39" s="41"/>
      <c r="EW39" s="41"/>
      <c r="EX39" s="41"/>
      <c r="EY39" s="41"/>
      <c r="EZ39" s="41"/>
      <c r="FA39" s="41"/>
      <c r="FB39" s="41"/>
      <c r="FC39" s="41"/>
      <c r="FD39" s="41"/>
      <c r="FE39" s="41"/>
      <c r="FF39" s="41"/>
      <c r="FG39" s="41"/>
      <c r="FH39" s="41"/>
      <c r="FI39" s="41"/>
      <c r="FJ39" s="41"/>
      <c r="FK39" s="41"/>
      <c r="FL39" s="41"/>
      <c r="FM39" s="41"/>
      <c r="FN39" s="41"/>
      <c r="FO39" s="41"/>
      <c r="FP39" s="41"/>
      <c r="FQ39" s="41"/>
      <c r="FR39" s="41"/>
      <c r="FS39" s="41"/>
      <c r="FT39" s="41"/>
      <c r="FU39" s="41"/>
      <c r="FV39" s="41"/>
      <c r="FW39" s="41"/>
      <c r="FX39" s="41"/>
      <c r="FY39" s="41"/>
      <c r="FZ39" s="41"/>
      <c r="GA39" s="41"/>
      <c r="GB39" s="41"/>
      <c r="GC39" s="41"/>
      <c r="GD39" s="41"/>
      <c r="GE39" s="41"/>
      <c r="GF39" s="41"/>
      <c r="GG39" s="41"/>
      <c r="GH39" s="41"/>
      <c r="GI39" s="41"/>
      <c r="GJ39" s="41"/>
      <c r="GK39" s="41"/>
      <c r="GL39" s="41"/>
      <c r="GM39" s="41"/>
      <c r="GN39" s="41"/>
      <c r="GO39" s="41"/>
      <c r="GP39" s="41"/>
      <c r="GQ39" s="41"/>
      <c r="GR39" s="41"/>
      <c r="GS39" s="41"/>
      <c r="GT39" s="41"/>
      <c r="GU39" s="41"/>
      <c r="GV39" s="41"/>
      <c r="GW39" s="41"/>
      <c r="GX39" s="41"/>
      <c r="GY39" s="41"/>
      <c r="GZ39" s="41"/>
      <c r="HA39" s="41"/>
      <c r="HB39" s="41"/>
      <c r="HC39" s="41"/>
      <c r="HD39" s="41"/>
      <c r="HE39" s="41"/>
      <c r="HF39" s="41"/>
      <c r="HG39" s="41"/>
      <c r="HH39" s="41"/>
      <c r="HI39" s="41"/>
      <c r="HJ39" s="41"/>
      <c r="HK39" s="41"/>
      <c r="HL39" s="41"/>
      <c r="HM39" s="41"/>
      <c r="HN39" s="41"/>
      <c r="HO39" s="41"/>
      <c r="HP39" s="41"/>
      <c r="HQ39" s="41"/>
      <c r="HR39" s="41"/>
      <c r="HS39" s="41"/>
      <c r="HT39" s="41"/>
      <c r="HU39" s="41"/>
      <c r="HV39" s="41"/>
      <c r="HW39" s="41"/>
      <c r="HX39" s="41"/>
      <c r="HY39" s="41"/>
      <c r="HZ39" s="41"/>
      <c r="IA39" s="41"/>
      <c r="IB39" s="41"/>
      <c r="IC39" s="41"/>
      <c r="ID39" s="41"/>
      <c r="IE39" s="41"/>
      <c r="IF39" s="41"/>
      <c r="IG39" s="41"/>
      <c r="IH39" s="41"/>
      <c r="II39" s="41"/>
      <c r="IJ39" s="41"/>
      <c r="IK39" s="41"/>
      <c r="IL39" s="41"/>
      <c r="IM39" s="41"/>
      <c r="IN39" s="41"/>
      <c r="IO39" s="41"/>
      <c r="IP39" s="41"/>
      <c r="IQ39" s="41"/>
      <c r="IR39" s="41"/>
      <c r="IS39" s="41"/>
      <c r="IT39" s="45"/>
    </row>
    <row r="40" s="39" customFormat="1" customHeight="1" spans="1:254">
      <c r="A40" s="51"/>
      <c r="B40" s="53"/>
      <c r="C40" s="51"/>
      <c r="D40" s="57" t="s">
        <v>88</v>
      </c>
      <c r="E40" s="53">
        <v>2</v>
      </c>
      <c r="F40" s="51" t="s">
        <v>84</v>
      </c>
      <c r="G40" s="53"/>
      <c r="H40" s="51"/>
      <c r="I40" s="51">
        <v>1</v>
      </c>
      <c r="J40" s="51"/>
      <c r="K40" s="51"/>
      <c r="L40" s="51" t="s">
        <v>84</v>
      </c>
      <c r="M40" s="51">
        <f t="shared" si="2"/>
        <v>2</v>
      </c>
      <c r="N40" s="51" t="s">
        <v>89</v>
      </c>
      <c r="O40" s="51">
        <v>12</v>
      </c>
      <c r="P40" s="51">
        <v>2</v>
      </c>
      <c r="Q40" s="51">
        <v>2</v>
      </c>
      <c r="R40" s="51">
        <f t="shared" si="0"/>
        <v>48</v>
      </c>
      <c r="S40" s="60">
        <f t="shared" si="1"/>
        <v>96</v>
      </c>
      <c r="T40" s="53" t="s">
        <v>86</v>
      </c>
      <c r="U40" s="44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  <c r="BI40" s="41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1"/>
      <c r="BZ40" s="41"/>
      <c r="CA40" s="41"/>
      <c r="CB40" s="41"/>
      <c r="CC40" s="41"/>
      <c r="CD40" s="41"/>
      <c r="CE40" s="41"/>
      <c r="CF40" s="41"/>
      <c r="CG40" s="41"/>
      <c r="CH40" s="41"/>
      <c r="CI40" s="41"/>
      <c r="CJ40" s="41"/>
      <c r="CK40" s="41"/>
      <c r="CL40" s="41"/>
      <c r="CM40" s="41"/>
      <c r="CN40" s="41"/>
      <c r="CO40" s="41"/>
      <c r="CP40" s="41"/>
      <c r="CQ40" s="41"/>
      <c r="CR40" s="41"/>
      <c r="CS40" s="41"/>
      <c r="CT40" s="41"/>
      <c r="CU40" s="41"/>
      <c r="CV40" s="41"/>
      <c r="CW40" s="41"/>
      <c r="CX40" s="41"/>
      <c r="CY40" s="41"/>
      <c r="CZ40" s="41"/>
      <c r="DA40" s="41"/>
      <c r="DB40" s="41"/>
      <c r="DC40" s="41"/>
      <c r="DD40" s="41"/>
      <c r="DE40" s="41"/>
      <c r="DF40" s="41"/>
      <c r="DG40" s="41"/>
      <c r="DH40" s="41"/>
      <c r="DI40" s="41"/>
      <c r="DJ40" s="41"/>
      <c r="DK40" s="41"/>
      <c r="DL40" s="41"/>
      <c r="DM40" s="41"/>
      <c r="DN40" s="41"/>
      <c r="DO40" s="41"/>
      <c r="DP40" s="41"/>
      <c r="DQ40" s="41"/>
      <c r="DR40" s="41"/>
      <c r="DS40" s="41"/>
      <c r="DT40" s="41"/>
      <c r="DU40" s="41"/>
      <c r="DV40" s="41"/>
      <c r="DW40" s="41"/>
      <c r="DX40" s="41"/>
      <c r="DY40" s="41"/>
      <c r="DZ40" s="41"/>
      <c r="EA40" s="41"/>
      <c r="EB40" s="41"/>
      <c r="EC40" s="41"/>
      <c r="ED40" s="41"/>
      <c r="EE40" s="41"/>
      <c r="EF40" s="41"/>
      <c r="EG40" s="41"/>
      <c r="EH40" s="41"/>
      <c r="EI40" s="41"/>
      <c r="EJ40" s="41"/>
      <c r="EK40" s="41"/>
      <c r="EL40" s="41"/>
      <c r="EM40" s="41"/>
      <c r="EN40" s="41"/>
      <c r="EO40" s="41"/>
      <c r="EP40" s="41"/>
      <c r="EQ40" s="41"/>
      <c r="ER40" s="41"/>
      <c r="ES40" s="41"/>
      <c r="ET40" s="41"/>
      <c r="EU40" s="41"/>
      <c r="EV40" s="41"/>
      <c r="EW40" s="41"/>
      <c r="EX40" s="41"/>
      <c r="EY40" s="41"/>
      <c r="EZ40" s="41"/>
      <c r="FA40" s="41"/>
      <c r="FB40" s="41"/>
      <c r="FC40" s="41"/>
      <c r="FD40" s="41"/>
      <c r="FE40" s="41"/>
      <c r="FF40" s="41"/>
      <c r="FG40" s="41"/>
      <c r="FH40" s="41"/>
      <c r="FI40" s="41"/>
      <c r="FJ40" s="41"/>
      <c r="FK40" s="41"/>
      <c r="FL40" s="41"/>
      <c r="FM40" s="41"/>
      <c r="FN40" s="41"/>
      <c r="FO40" s="41"/>
      <c r="FP40" s="41"/>
      <c r="FQ40" s="41"/>
      <c r="FR40" s="41"/>
      <c r="FS40" s="41"/>
      <c r="FT40" s="41"/>
      <c r="FU40" s="41"/>
      <c r="FV40" s="41"/>
      <c r="FW40" s="41"/>
      <c r="FX40" s="41"/>
      <c r="FY40" s="41"/>
      <c r="FZ40" s="41"/>
      <c r="GA40" s="41"/>
      <c r="GB40" s="41"/>
      <c r="GC40" s="41"/>
      <c r="GD40" s="41"/>
      <c r="GE40" s="41"/>
      <c r="GF40" s="41"/>
      <c r="GG40" s="41"/>
      <c r="GH40" s="41"/>
      <c r="GI40" s="41"/>
      <c r="GJ40" s="41"/>
      <c r="GK40" s="41"/>
      <c r="GL40" s="41"/>
      <c r="GM40" s="41"/>
      <c r="GN40" s="41"/>
      <c r="GO40" s="41"/>
      <c r="GP40" s="41"/>
      <c r="GQ40" s="41"/>
      <c r="GR40" s="41"/>
      <c r="GS40" s="41"/>
      <c r="GT40" s="41"/>
      <c r="GU40" s="41"/>
      <c r="GV40" s="41"/>
      <c r="GW40" s="41"/>
      <c r="GX40" s="41"/>
      <c r="GY40" s="41"/>
      <c r="GZ40" s="41"/>
      <c r="HA40" s="41"/>
      <c r="HB40" s="41"/>
      <c r="HC40" s="41"/>
      <c r="HD40" s="41"/>
      <c r="HE40" s="41"/>
      <c r="HF40" s="41"/>
      <c r="HG40" s="41"/>
      <c r="HH40" s="41"/>
      <c r="HI40" s="41"/>
      <c r="HJ40" s="41"/>
      <c r="HK40" s="41"/>
      <c r="HL40" s="41"/>
      <c r="HM40" s="41"/>
      <c r="HN40" s="41"/>
      <c r="HO40" s="41"/>
      <c r="HP40" s="41"/>
      <c r="HQ40" s="41"/>
      <c r="HR40" s="41"/>
      <c r="HS40" s="41"/>
      <c r="HT40" s="41"/>
      <c r="HU40" s="41"/>
      <c r="HV40" s="41"/>
      <c r="HW40" s="41"/>
      <c r="HX40" s="41"/>
      <c r="HY40" s="41"/>
      <c r="HZ40" s="41"/>
      <c r="IA40" s="41"/>
      <c r="IB40" s="41"/>
      <c r="IC40" s="41"/>
      <c r="ID40" s="41"/>
      <c r="IE40" s="41"/>
      <c r="IF40" s="41"/>
      <c r="IG40" s="41"/>
      <c r="IH40" s="41"/>
      <c r="II40" s="41"/>
      <c r="IJ40" s="41"/>
      <c r="IK40" s="41"/>
      <c r="IL40" s="41"/>
      <c r="IM40" s="41"/>
      <c r="IN40" s="41"/>
      <c r="IO40" s="41"/>
      <c r="IP40" s="41"/>
      <c r="IQ40" s="41"/>
      <c r="IR40" s="41"/>
      <c r="IS40" s="41"/>
      <c r="IT40" s="45"/>
    </row>
    <row r="41" s="39" customFormat="1" customHeight="1" spans="1:254">
      <c r="A41" s="51"/>
      <c r="B41" s="53"/>
      <c r="C41" s="51"/>
      <c r="D41" s="57" t="s">
        <v>90</v>
      </c>
      <c r="E41" s="53">
        <v>1.5</v>
      </c>
      <c r="F41" s="53"/>
      <c r="G41" s="51" t="s">
        <v>84</v>
      </c>
      <c r="H41" s="51"/>
      <c r="I41" s="51">
        <v>1</v>
      </c>
      <c r="J41" s="51"/>
      <c r="K41" s="53"/>
      <c r="L41" s="51" t="s">
        <v>84</v>
      </c>
      <c r="M41" s="51">
        <f t="shared" si="2"/>
        <v>1.5</v>
      </c>
      <c r="N41" s="51" t="s">
        <v>85</v>
      </c>
      <c r="O41" s="51">
        <v>1</v>
      </c>
      <c r="P41" s="51">
        <v>1</v>
      </c>
      <c r="Q41" s="51">
        <v>10</v>
      </c>
      <c r="R41" s="51">
        <f t="shared" si="0"/>
        <v>10</v>
      </c>
      <c r="S41" s="60">
        <f t="shared" si="1"/>
        <v>15</v>
      </c>
      <c r="T41" s="53" t="s">
        <v>86</v>
      </c>
      <c r="U41" s="44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  <c r="BK41" s="41"/>
      <c r="BL41" s="41"/>
      <c r="BM41" s="41"/>
      <c r="BN41" s="41"/>
      <c r="BO41" s="41"/>
      <c r="BP41" s="41"/>
      <c r="BQ41" s="41"/>
      <c r="BR41" s="41"/>
      <c r="BS41" s="41"/>
      <c r="BT41" s="41"/>
      <c r="BU41" s="41"/>
      <c r="BV41" s="41"/>
      <c r="BW41" s="41"/>
      <c r="BX41" s="41"/>
      <c r="BY41" s="41"/>
      <c r="BZ41" s="41"/>
      <c r="CA41" s="41"/>
      <c r="CB41" s="41"/>
      <c r="CC41" s="41"/>
      <c r="CD41" s="41"/>
      <c r="CE41" s="41"/>
      <c r="CF41" s="41"/>
      <c r="CG41" s="41"/>
      <c r="CH41" s="41"/>
      <c r="CI41" s="41"/>
      <c r="CJ41" s="41"/>
      <c r="CK41" s="41"/>
      <c r="CL41" s="41"/>
      <c r="CM41" s="41"/>
      <c r="CN41" s="41"/>
      <c r="CO41" s="41"/>
      <c r="CP41" s="41"/>
      <c r="CQ41" s="41"/>
      <c r="CR41" s="41"/>
      <c r="CS41" s="41"/>
      <c r="CT41" s="41"/>
      <c r="CU41" s="41"/>
      <c r="CV41" s="41"/>
      <c r="CW41" s="41"/>
      <c r="CX41" s="41"/>
      <c r="CY41" s="41"/>
      <c r="CZ41" s="41"/>
      <c r="DA41" s="41"/>
      <c r="DB41" s="41"/>
      <c r="DC41" s="41"/>
      <c r="DD41" s="41"/>
      <c r="DE41" s="41"/>
      <c r="DF41" s="41"/>
      <c r="DG41" s="41"/>
      <c r="DH41" s="41"/>
      <c r="DI41" s="41"/>
      <c r="DJ41" s="41"/>
      <c r="DK41" s="41"/>
      <c r="DL41" s="41"/>
      <c r="DM41" s="41"/>
      <c r="DN41" s="41"/>
      <c r="DO41" s="41"/>
      <c r="DP41" s="41"/>
      <c r="DQ41" s="41"/>
      <c r="DR41" s="41"/>
      <c r="DS41" s="41"/>
      <c r="DT41" s="41"/>
      <c r="DU41" s="41"/>
      <c r="DV41" s="41"/>
      <c r="DW41" s="41"/>
      <c r="DX41" s="41"/>
      <c r="DY41" s="41"/>
      <c r="DZ41" s="41"/>
      <c r="EA41" s="41"/>
      <c r="EB41" s="41"/>
      <c r="EC41" s="41"/>
      <c r="ED41" s="41"/>
      <c r="EE41" s="41"/>
      <c r="EF41" s="41"/>
      <c r="EG41" s="41"/>
      <c r="EH41" s="41"/>
      <c r="EI41" s="41"/>
      <c r="EJ41" s="41"/>
      <c r="EK41" s="41"/>
      <c r="EL41" s="41"/>
      <c r="EM41" s="41"/>
      <c r="EN41" s="41"/>
      <c r="EO41" s="41"/>
      <c r="EP41" s="41"/>
      <c r="EQ41" s="41"/>
      <c r="ER41" s="41"/>
      <c r="ES41" s="41"/>
      <c r="ET41" s="41"/>
      <c r="EU41" s="41"/>
      <c r="EV41" s="41"/>
      <c r="EW41" s="41"/>
      <c r="EX41" s="41"/>
      <c r="EY41" s="41"/>
      <c r="EZ41" s="41"/>
      <c r="FA41" s="41"/>
      <c r="FB41" s="41"/>
      <c r="FC41" s="41"/>
      <c r="FD41" s="41"/>
      <c r="FE41" s="41"/>
      <c r="FF41" s="41"/>
      <c r="FG41" s="41"/>
      <c r="FH41" s="41"/>
      <c r="FI41" s="41"/>
      <c r="FJ41" s="41"/>
      <c r="FK41" s="41"/>
      <c r="FL41" s="41"/>
      <c r="FM41" s="41"/>
      <c r="FN41" s="41"/>
      <c r="FO41" s="41"/>
      <c r="FP41" s="41"/>
      <c r="FQ41" s="41"/>
      <c r="FR41" s="41"/>
      <c r="FS41" s="41"/>
      <c r="FT41" s="41"/>
      <c r="FU41" s="41"/>
      <c r="FV41" s="41"/>
      <c r="FW41" s="41"/>
      <c r="FX41" s="41"/>
      <c r="FY41" s="41"/>
      <c r="FZ41" s="41"/>
      <c r="GA41" s="41"/>
      <c r="GB41" s="41"/>
      <c r="GC41" s="41"/>
      <c r="GD41" s="41"/>
      <c r="GE41" s="41"/>
      <c r="GF41" s="41"/>
      <c r="GG41" s="41"/>
      <c r="GH41" s="41"/>
      <c r="GI41" s="41"/>
      <c r="GJ41" s="41"/>
      <c r="GK41" s="41"/>
      <c r="GL41" s="41"/>
      <c r="GM41" s="41"/>
      <c r="GN41" s="41"/>
      <c r="GO41" s="41"/>
      <c r="GP41" s="41"/>
      <c r="GQ41" s="41"/>
      <c r="GR41" s="41"/>
      <c r="GS41" s="41"/>
      <c r="GT41" s="41"/>
      <c r="GU41" s="41"/>
      <c r="GV41" s="41"/>
      <c r="GW41" s="41"/>
      <c r="GX41" s="41"/>
      <c r="GY41" s="41"/>
      <c r="GZ41" s="41"/>
      <c r="HA41" s="41"/>
      <c r="HB41" s="41"/>
      <c r="HC41" s="41"/>
      <c r="HD41" s="41"/>
      <c r="HE41" s="41"/>
      <c r="HF41" s="41"/>
      <c r="HG41" s="41"/>
      <c r="HH41" s="41"/>
      <c r="HI41" s="41"/>
      <c r="HJ41" s="41"/>
      <c r="HK41" s="41"/>
      <c r="HL41" s="41"/>
      <c r="HM41" s="41"/>
      <c r="HN41" s="41"/>
      <c r="HO41" s="41"/>
      <c r="HP41" s="41"/>
      <c r="HQ41" s="41"/>
      <c r="HR41" s="41"/>
      <c r="HS41" s="41"/>
      <c r="HT41" s="41"/>
      <c r="HU41" s="41"/>
      <c r="HV41" s="41"/>
      <c r="HW41" s="41"/>
      <c r="HX41" s="41"/>
      <c r="HY41" s="41"/>
      <c r="HZ41" s="41"/>
      <c r="IA41" s="41"/>
      <c r="IB41" s="41"/>
      <c r="IC41" s="41"/>
      <c r="ID41" s="41"/>
      <c r="IE41" s="41"/>
      <c r="IF41" s="41"/>
      <c r="IG41" s="41"/>
      <c r="IH41" s="41"/>
      <c r="II41" s="41"/>
      <c r="IJ41" s="41"/>
      <c r="IK41" s="41"/>
      <c r="IL41" s="41"/>
      <c r="IM41" s="41"/>
      <c r="IN41" s="41"/>
      <c r="IO41" s="41"/>
      <c r="IP41" s="41"/>
      <c r="IQ41" s="41"/>
      <c r="IR41" s="41"/>
      <c r="IS41" s="41"/>
      <c r="IT41" s="45"/>
    </row>
    <row r="42" s="39" customFormat="1" customHeight="1" spans="1:254">
      <c r="A42" s="51"/>
      <c r="B42" s="53"/>
      <c r="C42" s="51"/>
      <c r="D42" s="57" t="s">
        <v>91</v>
      </c>
      <c r="E42" s="53">
        <v>1.5</v>
      </c>
      <c r="F42" s="53"/>
      <c r="G42" s="51" t="s">
        <v>84</v>
      </c>
      <c r="H42" s="51"/>
      <c r="I42" s="51">
        <v>1</v>
      </c>
      <c r="J42" s="51"/>
      <c r="K42" s="53"/>
      <c r="L42" s="51" t="s">
        <v>84</v>
      </c>
      <c r="M42" s="51">
        <f t="shared" si="2"/>
        <v>1.5</v>
      </c>
      <c r="N42" s="51" t="s">
        <v>85</v>
      </c>
      <c r="O42" s="51">
        <v>1</v>
      </c>
      <c r="P42" s="51">
        <v>1</v>
      </c>
      <c r="Q42" s="51">
        <v>10</v>
      </c>
      <c r="R42" s="51">
        <f t="shared" si="0"/>
        <v>10</v>
      </c>
      <c r="S42" s="60">
        <f t="shared" si="1"/>
        <v>15</v>
      </c>
      <c r="T42" s="53" t="s">
        <v>86</v>
      </c>
      <c r="U42" s="44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1"/>
      <c r="BI42" s="41"/>
      <c r="BJ42" s="41"/>
      <c r="BK42" s="41"/>
      <c r="BL42" s="41"/>
      <c r="BM42" s="41"/>
      <c r="BN42" s="41"/>
      <c r="BO42" s="41"/>
      <c r="BP42" s="41"/>
      <c r="BQ42" s="41"/>
      <c r="BR42" s="41"/>
      <c r="BS42" s="41"/>
      <c r="BT42" s="41"/>
      <c r="BU42" s="41"/>
      <c r="BV42" s="41"/>
      <c r="BW42" s="41"/>
      <c r="BX42" s="41"/>
      <c r="BY42" s="41"/>
      <c r="BZ42" s="41"/>
      <c r="CA42" s="41"/>
      <c r="CB42" s="41"/>
      <c r="CC42" s="41"/>
      <c r="CD42" s="41"/>
      <c r="CE42" s="41"/>
      <c r="CF42" s="41"/>
      <c r="CG42" s="41"/>
      <c r="CH42" s="41"/>
      <c r="CI42" s="41"/>
      <c r="CJ42" s="41"/>
      <c r="CK42" s="41"/>
      <c r="CL42" s="41"/>
      <c r="CM42" s="41"/>
      <c r="CN42" s="41"/>
      <c r="CO42" s="41"/>
      <c r="CP42" s="41"/>
      <c r="CQ42" s="41"/>
      <c r="CR42" s="41"/>
      <c r="CS42" s="41"/>
      <c r="CT42" s="41"/>
      <c r="CU42" s="41"/>
      <c r="CV42" s="41"/>
      <c r="CW42" s="41"/>
      <c r="CX42" s="41"/>
      <c r="CY42" s="41"/>
      <c r="CZ42" s="41"/>
      <c r="DA42" s="41"/>
      <c r="DB42" s="41"/>
      <c r="DC42" s="41"/>
      <c r="DD42" s="41"/>
      <c r="DE42" s="41"/>
      <c r="DF42" s="41"/>
      <c r="DG42" s="41"/>
      <c r="DH42" s="41"/>
      <c r="DI42" s="41"/>
      <c r="DJ42" s="41"/>
      <c r="DK42" s="41"/>
      <c r="DL42" s="41"/>
      <c r="DM42" s="41"/>
      <c r="DN42" s="41"/>
      <c r="DO42" s="41"/>
      <c r="DP42" s="41"/>
      <c r="DQ42" s="41"/>
      <c r="DR42" s="41"/>
      <c r="DS42" s="41"/>
      <c r="DT42" s="41"/>
      <c r="DU42" s="41"/>
      <c r="DV42" s="41"/>
      <c r="DW42" s="41"/>
      <c r="DX42" s="41"/>
      <c r="DY42" s="41"/>
      <c r="DZ42" s="41"/>
      <c r="EA42" s="41"/>
      <c r="EB42" s="41"/>
      <c r="EC42" s="41"/>
      <c r="ED42" s="41"/>
      <c r="EE42" s="41"/>
      <c r="EF42" s="41"/>
      <c r="EG42" s="41"/>
      <c r="EH42" s="41"/>
      <c r="EI42" s="41"/>
      <c r="EJ42" s="41"/>
      <c r="EK42" s="41"/>
      <c r="EL42" s="41"/>
      <c r="EM42" s="41"/>
      <c r="EN42" s="41"/>
      <c r="EO42" s="41"/>
      <c r="EP42" s="41"/>
      <c r="EQ42" s="41"/>
      <c r="ER42" s="41"/>
      <c r="ES42" s="41"/>
      <c r="ET42" s="41"/>
      <c r="EU42" s="41"/>
      <c r="EV42" s="41"/>
      <c r="EW42" s="41"/>
      <c r="EX42" s="41"/>
      <c r="EY42" s="41"/>
      <c r="EZ42" s="41"/>
      <c r="FA42" s="41"/>
      <c r="FB42" s="41"/>
      <c r="FC42" s="41"/>
      <c r="FD42" s="41"/>
      <c r="FE42" s="41"/>
      <c r="FF42" s="41"/>
      <c r="FG42" s="41"/>
      <c r="FH42" s="41"/>
      <c r="FI42" s="41"/>
      <c r="FJ42" s="41"/>
      <c r="FK42" s="41"/>
      <c r="FL42" s="41"/>
      <c r="FM42" s="41"/>
      <c r="FN42" s="41"/>
      <c r="FO42" s="41"/>
      <c r="FP42" s="41"/>
      <c r="FQ42" s="41"/>
      <c r="FR42" s="41"/>
      <c r="FS42" s="41"/>
      <c r="FT42" s="41"/>
      <c r="FU42" s="41"/>
      <c r="FV42" s="41"/>
      <c r="FW42" s="41"/>
      <c r="FX42" s="41"/>
      <c r="FY42" s="41"/>
      <c r="FZ42" s="41"/>
      <c r="GA42" s="41"/>
      <c r="GB42" s="41"/>
      <c r="GC42" s="41"/>
      <c r="GD42" s="41"/>
      <c r="GE42" s="41"/>
      <c r="GF42" s="41"/>
      <c r="GG42" s="41"/>
      <c r="GH42" s="41"/>
      <c r="GI42" s="41"/>
      <c r="GJ42" s="41"/>
      <c r="GK42" s="41"/>
      <c r="GL42" s="41"/>
      <c r="GM42" s="41"/>
      <c r="GN42" s="41"/>
      <c r="GO42" s="41"/>
      <c r="GP42" s="41"/>
      <c r="GQ42" s="41"/>
      <c r="GR42" s="41"/>
      <c r="GS42" s="41"/>
      <c r="GT42" s="41"/>
      <c r="GU42" s="41"/>
      <c r="GV42" s="41"/>
      <c r="GW42" s="41"/>
      <c r="GX42" s="41"/>
      <c r="GY42" s="41"/>
      <c r="GZ42" s="41"/>
      <c r="HA42" s="41"/>
      <c r="HB42" s="41"/>
      <c r="HC42" s="41"/>
      <c r="HD42" s="41"/>
      <c r="HE42" s="41"/>
      <c r="HF42" s="41"/>
      <c r="HG42" s="41"/>
      <c r="HH42" s="41"/>
      <c r="HI42" s="41"/>
      <c r="HJ42" s="41"/>
      <c r="HK42" s="41"/>
      <c r="HL42" s="41"/>
      <c r="HM42" s="41"/>
      <c r="HN42" s="41"/>
      <c r="HO42" s="41"/>
      <c r="HP42" s="41"/>
      <c r="HQ42" s="41"/>
      <c r="HR42" s="41"/>
      <c r="HS42" s="41"/>
      <c r="HT42" s="41"/>
      <c r="HU42" s="41"/>
      <c r="HV42" s="41"/>
      <c r="HW42" s="41"/>
      <c r="HX42" s="41"/>
      <c r="HY42" s="41"/>
      <c r="HZ42" s="41"/>
      <c r="IA42" s="41"/>
      <c r="IB42" s="41"/>
      <c r="IC42" s="41"/>
      <c r="ID42" s="41"/>
      <c r="IE42" s="41"/>
      <c r="IF42" s="41"/>
      <c r="IG42" s="41"/>
      <c r="IH42" s="41"/>
      <c r="II42" s="41"/>
      <c r="IJ42" s="41"/>
      <c r="IK42" s="41"/>
      <c r="IL42" s="41"/>
      <c r="IM42" s="41"/>
      <c r="IN42" s="41"/>
      <c r="IO42" s="41"/>
      <c r="IP42" s="41"/>
      <c r="IQ42" s="41"/>
      <c r="IR42" s="41"/>
      <c r="IS42" s="41"/>
      <c r="IT42" s="45"/>
    </row>
    <row r="43" s="39" customFormat="1" customHeight="1" spans="1:253">
      <c r="A43" s="51">
        <v>2</v>
      </c>
      <c r="B43" s="53" t="s">
        <v>92</v>
      </c>
      <c r="C43" s="51" t="s">
        <v>93</v>
      </c>
      <c r="D43" s="58" t="s">
        <v>94</v>
      </c>
      <c r="E43" s="53">
        <v>2</v>
      </c>
      <c r="F43" s="51" t="s">
        <v>84</v>
      </c>
      <c r="G43" s="53"/>
      <c r="H43" s="53"/>
      <c r="I43" s="51">
        <v>1</v>
      </c>
      <c r="J43" s="53"/>
      <c r="K43" s="53"/>
      <c r="L43" s="51" t="s">
        <v>84</v>
      </c>
      <c r="M43" s="51">
        <f t="shared" si="2"/>
        <v>2</v>
      </c>
      <c r="N43" s="51" t="s">
        <v>85</v>
      </c>
      <c r="O43" s="51">
        <v>1</v>
      </c>
      <c r="P43" s="51">
        <v>0.3</v>
      </c>
      <c r="Q43" s="51">
        <v>100</v>
      </c>
      <c r="R43" s="51">
        <f t="shared" si="0"/>
        <v>30</v>
      </c>
      <c r="S43" s="60">
        <f t="shared" si="1"/>
        <v>60</v>
      </c>
      <c r="T43" s="53" t="s">
        <v>95</v>
      </c>
      <c r="U43" s="44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1"/>
      <c r="BE43" s="41"/>
      <c r="BF43" s="41"/>
      <c r="BG43" s="41"/>
      <c r="BH43" s="41"/>
      <c r="BI43" s="41"/>
      <c r="BJ43" s="41"/>
      <c r="BK43" s="41"/>
      <c r="BL43" s="41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41"/>
      <c r="CA43" s="41"/>
      <c r="CB43" s="41"/>
      <c r="CC43" s="41"/>
      <c r="CD43" s="41"/>
      <c r="CE43" s="41"/>
      <c r="CF43" s="41"/>
      <c r="CG43" s="41"/>
      <c r="CH43" s="41"/>
      <c r="CI43" s="41"/>
      <c r="CJ43" s="41"/>
      <c r="CK43" s="41"/>
      <c r="CL43" s="41"/>
      <c r="CM43" s="41"/>
      <c r="CN43" s="41"/>
      <c r="CO43" s="41"/>
      <c r="CP43" s="41"/>
      <c r="CQ43" s="41"/>
      <c r="CR43" s="41"/>
      <c r="CS43" s="41"/>
      <c r="CT43" s="41"/>
      <c r="CU43" s="41"/>
      <c r="CV43" s="41"/>
      <c r="CW43" s="41"/>
      <c r="CX43" s="41"/>
      <c r="CY43" s="41"/>
      <c r="CZ43" s="41"/>
      <c r="DA43" s="41"/>
      <c r="DB43" s="41"/>
      <c r="DC43" s="41"/>
      <c r="DD43" s="41"/>
      <c r="DE43" s="41"/>
      <c r="DF43" s="41"/>
      <c r="DG43" s="41"/>
      <c r="DH43" s="41"/>
      <c r="DI43" s="41"/>
      <c r="DJ43" s="41"/>
      <c r="DK43" s="41"/>
      <c r="DL43" s="41"/>
      <c r="DM43" s="41"/>
      <c r="DN43" s="41"/>
      <c r="DO43" s="41"/>
      <c r="DP43" s="41"/>
      <c r="DQ43" s="41"/>
      <c r="DR43" s="41"/>
      <c r="DS43" s="41"/>
      <c r="DT43" s="41"/>
      <c r="DU43" s="41"/>
      <c r="DV43" s="41"/>
      <c r="DW43" s="41"/>
      <c r="DX43" s="41"/>
      <c r="DY43" s="41"/>
      <c r="DZ43" s="41"/>
      <c r="EA43" s="41"/>
      <c r="EB43" s="41"/>
      <c r="EC43" s="41"/>
      <c r="ED43" s="41"/>
      <c r="EE43" s="41"/>
      <c r="EF43" s="41"/>
      <c r="EG43" s="41"/>
      <c r="EH43" s="41"/>
      <c r="EI43" s="41"/>
      <c r="EJ43" s="41"/>
      <c r="EK43" s="41"/>
      <c r="EL43" s="41"/>
      <c r="EM43" s="41"/>
      <c r="EN43" s="41"/>
      <c r="EO43" s="41"/>
      <c r="EP43" s="41"/>
      <c r="EQ43" s="41"/>
      <c r="ER43" s="41"/>
      <c r="ES43" s="41"/>
      <c r="ET43" s="41"/>
      <c r="EU43" s="41"/>
      <c r="EV43" s="41"/>
      <c r="EW43" s="41"/>
      <c r="EX43" s="41"/>
      <c r="EY43" s="41"/>
      <c r="EZ43" s="41"/>
      <c r="FA43" s="41"/>
      <c r="FB43" s="41"/>
      <c r="FC43" s="41"/>
      <c r="FD43" s="41"/>
      <c r="FE43" s="41"/>
      <c r="FF43" s="41"/>
      <c r="FG43" s="41"/>
      <c r="FH43" s="41"/>
      <c r="FI43" s="41"/>
      <c r="FJ43" s="41"/>
      <c r="FK43" s="41"/>
      <c r="FL43" s="41"/>
      <c r="FM43" s="41"/>
      <c r="FN43" s="41"/>
      <c r="FO43" s="41"/>
      <c r="FP43" s="41"/>
      <c r="FQ43" s="41"/>
      <c r="FR43" s="41"/>
      <c r="FS43" s="41"/>
      <c r="FT43" s="41"/>
      <c r="FU43" s="41"/>
      <c r="FV43" s="41"/>
      <c r="FW43" s="41"/>
      <c r="FX43" s="41"/>
      <c r="FY43" s="41"/>
      <c r="FZ43" s="41"/>
      <c r="GA43" s="41"/>
      <c r="GB43" s="41"/>
      <c r="GC43" s="41"/>
      <c r="GD43" s="41"/>
      <c r="GE43" s="41"/>
      <c r="GF43" s="41"/>
      <c r="GG43" s="41"/>
      <c r="GH43" s="41"/>
      <c r="GI43" s="41"/>
      <c r="GJ43" s="41"/>
      <c r="GK43" s="41"/>
      <c r="GL43" s="41"/>
      <c r="GM43" s="41"/>
      <c r="GN43" s="41"/>
      <c r="GO43" s="41"/>
      <c r="GP43" s="41"/>
      <c r="GQ43" s="41"/>
      <c r="GR43" s="41"/>
      <c r="GS43" s="41"/>
      <c r="GT43" s="41"/>
      <c r="GU43" s="41"/>
      <c r="GV43" s="41"/>
      <c r="GW43" s="41"/>
      <c r="GX43" s="41"/>
      <c r="GY43" s="41"/>
      <c r="GZ43" s="41"/>
      <c r="HA43" s="41"/>
      <c r="HB43" s="41"/>
      <c r="HC43" s="41"/>
      <c r="HD43" s="41"/>
      <c r="HE43" s="41"/>
      <c r="HF43" s="41"/>
      <c r="HG43" s="41"/>
      <c r="HH43" s="41"/>
      <c r="HI43" s="41"/>
      <c r="HJ43" s="41"/>
      <c r="HK43" s="41"/>
      <c r="HL43" s="41"/>
      <c r="HM43" s="41"/>
      <c r="HN43" s="41"/>
      <c r="HO43" s="41"/>
      <c r="HP43" s="41"/>
      <c r="HQ43" s="41"/>
      <c r="HR43" s="41"/>
      <c r="HS43" s="41"/>
      <c r="HT43" s="41"/>
      <c r="HU43" s="41"/>
      <c r="HV43" s="41"/>
      <c r="HW43" s="41"/>
      <c r="HX43" s="41"/>
      <c r="HY43" s="41"/>
      <c r="HZ43" s="41"/>
      <c r="IA43" s="41"/>
      <c r="IB43" s="41"/>
      <c r="IC43" s="41"/>
      <c r="ID43" s="41"/>
      <c r="IE43" s="41"/>
      <c r="IF43" s="41"/>
      <c r="IG43" s="41"/>
      <c r="IH43" s="41"/>
      <c r="II43" s="41"/>
      <c r="IJ43" s="41"/>
      <c r="IK43" s="41"/>
      <c r="IL43" s="41"/>
      <c r="IM43" s="41"/>
      <c r="IN43" s="41"/>
      <c r="IO43" s="41"/>
      <c r="IP43" s="41"/>
      <c r="IQ43" s="41"/>
      <c r="IR43" s="41"/>
      <c r="IS43" s="41"/>
    </row>
    <row r="44" s="39" customFormat="1" customHeight="1" spans="1:253">
      <c r="A44" s="51"/>
      <c r="B44" s="53"/>
      <c r="C44" s="51"/>
      <c r="D44" s="52" t="s">
        <v>96</v>
      </c>
      <c r="E44" s="53">
        <v>2</v>
      </c>
      <c r="F44" s="51" t="s">
        <v>84</v>
      </c>
      <c r="G44" s="53"/>
      <c r="H44" s="53"/>
      <c r="I44" s="53">
        <v>2</v>
      </c>
      <c r="J44" s="51" t="s">
        <v>84</v>
      </c>
      <c r="K44" s="51"/>
      <c r="L44" s="51"/>
      <c r="M44" s="51">
        <f t="shared" si="2"/>
        <v>4</v>
      </c>
      <c r="N44" s="51" t="s">
        <v>85</v>
      </c>
      <c r="O44" s="51">
        <v>1</v>
      </c>
      <c r="P44" s="51">
        <v>0.3</v>
      </c>
      <c r="Q44" s="51">
        <v>20</v>
      </c>
      <c r="R44" s="51">
        <f t="shared" si="0"/>
        <v>6</v>
      </c>
      <c r="S44" s="60">
        <f t="shared" si="1"/>
        <v>24</v>
      </c>
      <c r="T44" s="53" t="s">
        <v>95</v>
      </c>
      <c r="U44" s="44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41"/>
      <c r="BB44" s="41"/>
      <c r="BC44" s="41"/>
      <c r="BD44" s="41"/>
      <c r="BE44" s="41"/>
      <c r="BF44" s="41"/>
      <c r="BG44" s="41"/>
      <c r="BH44" s="41"/>
      <c r="BI44" s="41"/>
      <c r="BJ44" s="41"/>
      <c r="BK44" s="41"/>
      <c r="BL44" s="41"/>
      <c r="BM44" s="41"/>
      <c r="BN44" s="41"/>
      <c r="BO44" s="41"/>
      <c r="BP44" s="41"/>
      <c r="BQ44" s="41"/>
      <c r="BR44" s="41"/>
      <c r="BS44" s="41"/>
      <c r="BT44" s="41"/>
      <c r="BU44" s="41"/>
      <c r="BV44" s="41"/>
      <c r="BW44" s="41"/>
      <c r="BX44" s="41"/>
      <c r="BY44" s="41"/>
      <c r="BZ44" s="41"/>
      <c r="CA44" s="41"/>
      <c r="CB44" s="41"/>
      <c r="CC44" s="41"/>
      <c r="CD44" s="41"/>
      <c r="CE44" s="41"/>
      <c r="CF44" s="41"/>
      <c r="CG44" s="41"/>
      <c r="CH44" s="41"/>
      <c r="CI44" s="41"/>
      <c r="CJ44" s="41"/>
      <c r="CK44" s="41"/>
      <c r="CL44" s="41"/>
      <c r="CM44" s="41"/>
      <c r="CN44" s="41"/>
      <c r="CO44" s="41"/>
      <c r="CP44" s="41"/>
      <c r="CQ44" s="41"/>
      <c r="CR44" s="41"/>
      <c r="CS44" s="41"/>
      <c r="CT44" s="41"/>
      <c r="CU44" s="41"/>
      <c r="CV44" s="41"/>
      <c r="CW44" s="41"/>
      <c r="CX44" s="41"/>
      <c r="CY44" s="41"/>
      <c r="CZ44" s="41"/>
      <c r="DA44" s="41"/>
      <c r="DB44" s="41"/>
      <c r="DC44" s="41"/>
      <c r="DD44" s="41"/>
      <c r="DE44" s="41"/>
      <c r="DF44" s="41"/>
      <c r="DG44" s="41"/>
      <c r="DH44" s="41"/>
      <c r="DI44" s="41"/>
      <c r="DJ44" s="41"/>
      <c r="DK44" s="41"/>
      <c r="DL44" s="41"/>
      <c r="DM44" s="41"/>
      <c r="DN44" s="41"/>
      <c r="DO44" s="41"/>
      <c r="DP44" s="41"/>
      <c r="DQ44" s="41"/>
      <c r="DR44" s="41"/>
      <c r="DS44" s="41"/>
      <c r="DT44" s="41"/>
      <c r="DU44" s="41"/>
      <c r="DV44" s="41"/>
      <c r="DW44" s="41"/>
      <c r="DX44" s="41"/>
      <c r="DY44" s="41"/>
      <c r="DZ44" s="41"/>
      <c r="EA44" s="41"/>
      <c r="EB44" s="41"/>
      <c r="EC44" s="41"/>
      <c r="ED44" s="41"/>
      <c r="EE44" s="41"/>
      <c r="EF44" s="41"/>
      <c r="EG44" s="41"/>
      <c r="EH44" s="41"/>
      <c r="EI44" s="41"/>
      <c r="EJ44" s="41"/>
      <c r="EK44" s="41"/>
      <c r="EL44" s="41"/>
      <c r="EM44" s="41"/>
      <c r="EN44" s="41"/>
      <c r="EO44" s="41"/>
      <c r="EP44" s="41"/>
      <c r="EQ44" s="41"/>
      <c r="ER44" s="41"/>
      <c r="ES44" s="41"/>
      <c r="ET44" s="41"/>
      <c r="EU44" s="41"/>
      <c r="EV44" s="41"/>
      <c r="EW44" s="41"/>
      <c r="EX44" s="41"/>
      <c r="EY44" s="41"/>
      <c r="EZ44" s="41"/>
      <c r="FA44" s="41"/>
      <c r="FB44" s="41"/>
      <c r="FC44" s="41"/>
      <c r="FD44" s="41"/>
      <c r="FE44" s="41"/>
      <c r="FF44" s="41"/>
      <c r="FG44" s="41"/>
      <c r="FH44" s="41"/>
      <c r="FI44" s="41"/>
      <c r="FJ44" s="41"/>
      <c r="FK44" s="41"/>
      <c r="FL44" s="41"/>
      <c r="FM44" s="41"/>
      <c r="FN44" s="41"/>
      <c r="FO44" s="41"/>
      <c r="FP44" s="41"/>
      <c r="FQ44" s="41"/>
      <c r="FR44" s="41"/>
      <c r="FS44" s="41"/>
      <c r="FT44" s="41"/>
      <c r="FU44" s="41"/>
      <c r="FV44" s="41"/>
      <c r="FW44" s="41"/>
      <c r="FX44" s="41"/>
      <c r="FY44" s="41"/>
      <c r="FZ44" s="41"/>
      <c r="GA44" s="41"/>
      <c r="GB44" s="41"/>
      <c r="GC44" s="41"/>
      <c r="GD44" s="41"/>
      <c r="GE44" s="41"/>
      <c r="GF44" s="41"/>
      <c r="GG44" s="41"/>
      <c r="GH44" s="41"/>
      <c r="GI44" s="41"/>
      <c r="GJ44" s="41"/>
      <c r="GK44" s="41"/>
      <c r="GL44" s="41"/>
      <c r="GM44" s="41"/>
      <c r="GN44" s="41"/>
      <c r="GO44" s="41"/>
      <c r="GP44" s="41"/>
      <c r="GQ44" s="41"/>
      <c r="GR44" s="41"/>
      <c r="GS44" s="41"/>
      <c r="GT44" s="41"/>
      <c r="GU44" s="41"/>
      <c r="GV44" s="41"/>
      <c r="GW44" s="41"/>
      <c r="GX44" s="41"/>
      <c r="GY44" s="41"/>
      <c r="GZ44" s="41"/>
      <c r="HA44" s="41"/>
      <c r="HB44" s="41"/>
      <c r="HC44" s="41"/>
      <c r="HD44" s="41"/>
      <c r="HE44" s="41"/>
      <c r="HF44" s="41"/>
      <c r="HG44" s="41"/>
      <c r="HH44" s="41"/>
      <c r="HI44" s="41"/>
      <c r="HJ44" s="41"/>
      <c r="HK44" s="41"/>
      <c r="HL44" s="41"/>
      <c r="HM44" s="41"/>
      <c r="HN44" s="41"/>
      <c r="HO44" s="41"/>
      <c r="HP44" s="41"/>
      <c r="HQ44" s="41"/>
      <c r="HR44" s="41"/>
      <c r="HS44" s="41"/>
      <c r="HT44" s="41"/>
      <c r="HU44" s="41"/>
      <c r="HV44" s="41"/>
      <c r="HW44" s="41"/>
      <c r="HX44" s="41"/>
      <c r="HY44" s="41"/>
      <c r="HZ44" s="41"/>
      <c r="IA44" s="41"/>
      <c r="IB44" s="41"/>
      <c r="IC44" s="41"/>
      <c r="ID44" s="41"/>
      <c r="IE44" s="41"/>
      <c r="IF44" s="41"/>
      <c r="IG44" s="41"/>
      <c r="IH44" s="41"/>
      <c r="II44" s="41"/>
      <c r="IJ44" s="41"/>
      <c r="IK44" s="41"/>
      <c r="IL44" s="41"/>
      <c r="IM44" s="41"/>
      <c r="IN44" s="41"/>
      <c r="IO44" s="41"/>
      <c r="IP44" s="41"/>
      <c r="IQ44" s="41"/>
      <c r="IR44" s="41"/>
      <c r="IS44" s="41"/>
    </row>
    <row r="45" s="39" customFormat="1" customHeight="1" spans="1:254">
      <c r="A45" s="51"/>
      <c r="B45" s="53"/>
      <c r="C45" s="51"/>
      <c r="D45" s="52" t="s">
        <v>97</v>
      </c>
      <c r="E45" s="53">
        <v>2</v>
      </c>
      <c r="F45" s="51" t="s">
        <v>84</v>
      </c>
      <c r="G45" s="53"/>
      <c r="H45" s="53"/>
      <c r="I45" s="53">
        <v>2</v>
      </c>
      <c r="J45" s="51" t="s">
        <v>84</v>
      </c>
      <c r="K45" s="51"/>
      <c r="L45" s="51"/>
      <c r="M45" s="51">
        <f t="shared" si="2"/>
        <v>4</v>
      </c>
      <c r="N45" s="51" t="s">
        <v>85</v>
      </c>
      <c r="O45" s="51">
        <v>1</v>
      </c>
      <c r="P45" s="51">
        <v>0.3</v>
      </c>
      <c r="Q45" s="51">
        <v>100</v>
      </c>
      <c r="R45" s="51">
        <f t="shared" si="0"/>
        <v>30</v>
      </c>
      <c r="S45" s="60">
        <f t="shared" si="1"/>
        <v>120</v>
      </c>
      <c r="T45" s="53" t="s">
        <v>95</v>
      </c>
      <c r="U45" s="44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1"/>
      <c r="AP45" s="41"/>
      <c r="AQ45" s="41"/>
      <c r="AR45" s="41"/>
      <c r="AS45" s="41"/>
      <c r="AT45" s="41"/>
      <c r="AU45" s="41"/>
      <c r="AV45" s="41"/>
      <c r="AW45" s="41"/>
      <c r="AX45" s="41"/>
      <c r="AY45" s="41"/>
      <c r="AZ45" s="41"/>
      <c r="BA45" s="41"/>
      <c r="BB45" s="41"/>
      <c r="BC45" s="41"/>
      <c r="BD45" s="41"/>
      <c r="BE45" s="41"/>
      <c r="BF45" s="41"/>
      <c r="BG45" s="41"/>
      <c r="BH45" s="41"/>
      <c r="BI45" s="41"/>
      <c r="BJ45" s="41"/>
      <c r="BK45" s="41"/>
      <c r="BL45" s="41"/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1"/>
      <c r="CA45" s="41"/>
      <c r="CB45" s="41"/>
      <c r="CC45" s="41"/>
      <c r="CD45" s="41"/>
      <c r="CE45" s="41"/>
      <c r="CF45" s="41"/>
      <c r="CG45" s="41"/>
      <c r="CH45" s="41"/>
      <c r="CI45" s="41"/>
      <c r="CJ45" s="41"/>
      <c r="CK45" s="41"/>
      <c r="CL45" s="41"/>
      <c r="CM45" s="41"/>
      <c r="CN45" s="41"/>
      <c r="CO45" s="41"/>
      <c r="CP45" s="41"/>
      <c r="CQ45" s="41"/>
      <c r="CR45" s="41"/>
      <c r="CS45" s="41"/>
      <c r="CT45" s="41"/>
      <c r="CU45" s="41"/>
      <c r="CV45" s="41"/>
      <c r="CW45" s="41"/>
      <c r="CX45" s="41"/>
      <c r="CY45" s="41"/>
      <c r="CZ45" s="41"/>
      <c r="DA45" s="41"/>
      <c r="DB45" s="41"/>
      <c r="DC45" s="41"/>
      <c r="DD45" s="41"/>
      <c r="DE45" s="41"/>
      <c r="DF45" s="41"/>
      <c r="DG45" s="41"/>
      <c r="DH45" s="41"/>
      <c r="DI45" s="41"/>
      <c r="DJ45" s="41"/>
      <c r="DK45" s="41"/>
      <c r="DL45" s="41"/>
      <c r="DM45" s="41"/>
      <c r="DN45" s="41"/>
      <c r="DO45" s="41"/>
      <c r="DP45" s="41"/>
      <c r="DQ45" s="41"/>
      <c r="DR45" s="41"/>
      <c r="DS45" s="41"/>
      <c r="DT45" s="41"/>
      <c r="DU45" s="41"/>
      <c r="DV45" s="41"/>
      <c r="DW45" s="41"/>
      <c r="DX45" s="41"/>
      <c r="DY45" s="41"/>
      <c r="DZ45" s="41"/>
      <c r="EA45" s="41"/>
      <c r="EB45" s="41"/>
      <c r="EC45" s="41"/>
      <c r="ED45" s="41"/>
      <c r="EE45" s="41"/>
      <c r="EF45" s="41"/>
      <c r="EG45" s="41"/>
      <c r="EH45" s="41"/>
      <c r="EI45" s="41"/>
      <c r="EJ45" s="41"/>
      <c r="EK45" s="41"/>
      <c r="EL45" s="41"/>
      <c r="EM45" s="41"/>
      <c r="EN45" s="41"/>
      <c r="EO45" s="41"/>
      <c r="EP45" s="41"/>
      <c r="EQ45" s="41"/>
      <c r="ER45" s="41"/>
      <c r="ES45" s="41"/>
      <c r="ET45" s="41"/>
      <c r="EU45" s="41"/>
      <c r="EV45" s="41"/>
      <c r="EW45" s="41"/>
      <c r="EX45" s="41"/>
      <c r="EY45" s="41"/>
      <c r="EZ45" s="41"/>
      <c r="FA45" s="41"/>
      <c r="FB45" s="41"/>
      <c r="FC45" s="41"/>
      <c r="FD45" s="41"/>
      <c r="FE45" s="41"/>
      <c r="FF45" s="41"/>
      <c r="FG45" s="41"/>
      <c r="FH45" s="41"/>
      <c r="FI45" s="41"/>
      <c r="FJ45" s="41"/>
      <c r="FK45" s="41"/>
      <c r="FL45" s="41"/>
      <c r="FM45" s="41"/>
      <c r="FN45" s="41"/>
      <c r="FO45" s="41"/>
      <c r="FP45" s="41"/>
      <c r="FQ45" s="41"/>
      <c r="FR45" s="41"/>
      <c r="FS45" s="41"/>
      <c r="FT45" s="41"/>
      <c r="FU45" s="41"/>
      <c r="FV45" s="41"/>
      <c r="FW45" s="41"/>
      <c r="FX45" s="41"/>
      <c r="FY45" s="41"/>
      <c r="FZ45" s="41"/>
      <c r="GA45" s="41"/>
      <c r="GB45" s="41"/>
      <c r="GC45" s="41"/>
      <c r="GD45" s="41"/>
      <c r="GE45" s="41"/>
      <c r="GF45" s="41"/>
      <c r="GG45" s="41"/>
      <c r="GH45" s="41"/>
      <c r="GI45" s="41"/>
      <c r="GJ45" s="41"/>
      <c r="GK45" s="41"/>
      <c r="GL45" s="41"/>
      <c r="GM45" s="41"/>
      <c r="GN45" s="41"/>
      <c r="GO45" s="41"/>
      <c r="GP45" s="41"/>
      <c r="GQ45" s="41"/>
      <c r="GR45" s="41"/>
      <c r="GS45" s="41"/>
      <c r="GT45" s="41"/>
      <c r="GU45" s="41"/>
      <c r="GV45" s="41"/>
      <c r="GW45" s="41"/>
      <c r="GX45" s="41"/>
      <c r="GY45" s="41"/>
      <c r="GZ45" s="41"/>
      <c r="HA45" s="41"/>
      <c r="HB45" s="41"/>
      <c r="HC45" s="41"/>
      <c r="HD45" s="41"/>
      <c r="HE45" s="41"/>
      <c r="HF45" s="41"/>
      <c r="HG45" s="41"/>
      <c r="HH45" s="41"/>
      <c r="HI45" s="41"/>
      <c r="HJ45" s="41"/>
      <c r="HK45" s="41"/>
      <c r="HL45" s="41"/>
      <c r="HM45" s="41"/>
      <c r="HN45" s="41"/>
      <c r="HO45" s="41"/>
      <c r="HP45" s="41"/>
      <c r="HQ45" s="41"/>
      <c r="HR45" s="41"/>
      <c r="HS45" s="41"/>
      <c r="HT45" s="41"/>
      <c r="HU45" s="41"/>
      <c r="HV45" s="41"/>
      <c r="HW45" s="41"/>
      <c r="HX45" s="41"/>
      <c r="HY45" s="41"/>
      <c r="HZ45" s="41"/>
      <c r="IA45" s="41"/>
      <c r="IB45" s="41"/>
      <c r="IC45" s="41"/>
      <c r="ID45" s="41"/>
      <c r="IE45" s="41"/>
      <c r="IF45" s="41"/>
      <c r="IG45" s="41"/>
      <c r="IH45" s="41"/>
      <c r="II45" s="41"/>
      <c r="IJ45" s="41"/>
      <c r="IK45" s="41"/>
      <c r="IL45" s="41"/>
      <c r="IM45" s="41"/>
      <c r="IN45" s="41"/>
      <c r="IO45" s="41"/>
      <c r="IP45" s="41"/>
      <c r="IQ45" s="41"/>
      <c r="IR45" s="41"/>
      <c r="IS45" s="41"/>
      <c r="IT45" s="45"/>
    </row>
    <row r="46" s="39" customFormat="1" customHeight="1" spans="1:253">
      <c r="A46" s="51"/>
      <c r="B46" s="53"/>
      <c r="C46" s="59" t="s">
        <v>98</v>
      </c>
      <c r="D46" s="52" t="s">
        <v>99</v>
      </c>
      <c r="E46" s="53">
        <v>2</v>
      </c>
      <c r="F46" s="51" t="s">
        <v>84</v>
      </c>
      <c r="G46" s="53"/>
      <c r="H46" s="53"/>
      <c r="I46" s="51">
        <v>1.5</v>
      </c>
      <c r="J46" s="51"/>
      <c r="K46" s="51" t="s">
        <v>84</v>
      </c>
      <c r="L46" s="51"/>
      <c r="M46" s="51">
        <f t="shared" si="2"/>
        <v>3</v>
      </c>
      <c r="N46" s="51" t="s">
        <v>85</v>
      </c>
      <c r="O46" s="51">
        <v>1</v>
      </c>
      <c r="P46" s="51">
        <v>1</v>
      </c>
      <c r="Q46" s="51">
        <v>5</v>
      </c>
      <c r="R46" s="51">
        <f t="shared" si="0"/>
        <v>5</v>
      </c>
      <c r="S46" s="60">
        <f t="shared" si="1"/>
        <v>15</v>
      </c>
      <c r="T46" s="53" t="s">
        <v>95</v>
      </c>
      <c r="U46" s="44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  <c r="BK46" s="41"/>
      <c r="BL46" s="41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41"/>
      <c r="CA46" s="41"/>
      <c r="CB46" s="41"/>
      <c r="CC46" s="41"/>
      <c r="CD46" s="41"/>
      <c r="CE46" s="41"/>
      <c r="CF46" s="41"/>
      <c r="CG46" s="41"/>
      <c r="CH46" s="41"/>
      <c r="CI46" s="41"/>
      <c r="CJ46" s="41"/>
      <c r="CK46" s="41"/>
      <c r="CL46" s="41"/>
      <c r="CM46" s="41"/>
      <c r="CN46" s="41"/>
      <c r="CO46" s="41"/>
      <c r="CP46" s="41"/>
      <c r="CQ46" s="41"/>
      <c r="CR46" s="41"/>
      <c r="CS46" s="41"/>
      <c r="CT46" s="41"/>
      <c r="CU46" s="41"/>
      <c r="CV46" s="41"/>
      <c r="CW46" s="41"/>
      <c r="CX46" s="41"/>
      <c r="CY46" s="41"/>
      <c r="CZ46" s="41"/>
      <c r="DA46" s="41"/>
      <c r="DB46" s="41"/>
      <c r="DC46" s="41"/>
      <c r="DD46" s="41"/>
      <c r="DE46" s="41"/>
      <c r="DF46" s="41"/>
      <c r="DG46" s="41"/>
      <c r="DH46" s="41"/>
      <c r="DI46" s="41"/>
      <c r="DJ46" s="41"/>
      <c r="DK46" s="41"/>
      <c r="DL46" s="41"/>
      <c r="DM46" s="41"/>
      <c r="DN46" s="41"/>
      <c r="DO46" s="41"/>
      <c r="DP46" s="41"/>
      <c r="DQ46" s="41"/>
      <c r="DR46" s="41"/>
      <c r="DS46" s="41"/>
      <c r="DT46" s="41"/>
      <c r="DU46" s="41"/>
      <c r="DV46" s="41"/>
      <c r="DW46" s="41"/>
      <c r="DX46" s="41"/>
      <c r="DY46" s="41"/>
      <c r="DZ46" s="41"/>
      <c r="EA46" s="41"/>
      <c r="EB46" s="41"/>
      <c r="EC46" s="41"/>
      <c r="ED46" s="41"/>
      <c r="EE46" s="41"/>
      <c r="EF46" s="41"/>
      <c r="EG46" s="41"/>
      <c r="EH46" s="41"/>
      <c r="EI46" s="41"/>
      <c r="EJ46" s="41"/>
      <c r="EK46" s="41"/>
      <c r="EL46" s="41"/>
      <c r="EM46" s="41"/>
      <c r="EN46" s="41"/>
      <c r="EO46" s="41"/>
      <c r="EP46" s="41"/>
      <c r="EQ46" s="41"/>
      <c r="ER46" s="41"/>
      <c r="ES46" s="41"/>
      <c r="ET46" s="41"/>
      <c r="EU46" s="41"/>
      <c r="EV46" s="41"/>
      <c r="EW46" s="41"/>
      <c r="EX46" s="41"/>
      <c r="EY46" s="41"/>
      <c r="EZ46" s="41"/>
      <c r="FA46" s="41"/>
      <c r="FB46" s="41"/>
      <c r="FC46" s="41"/>
      <c r="FD46" s="41"/>
      <c r="FE46" s="41"/>
      <c r="FF46" s="41"/>
      <c r="FG46" s="41"/>
      <c r="FH46" s="41"/>
      <c r="FI46" s="41"/>
      <c r="FJ46" s="41"/>
      <c r="FK46" s="41"/>
      <c r="FL46" s="41"/>
      <c r="FM46" s="41"/>
      <c r="FN46" s="41"/>
      <c r="FO46" s="41"/>
      <c r="FP46" s="41"/>
      <c r="FQ46" s="41"/>
      <c r="FR46" s="41"/>
      <c r="FS46" s="41"/>
      <c r="FT46" s="41"/>
      <c r="FU46" s="41"/>
      <c r="FV46" s="41"/>
      <c r="FW46" s="41"/>
      <c r="FX46" s="41"/>
      <c r="FY46" s="41"/>
      <c r="FZ46" s="41"/>
      <c r="GA46" s="41"/>
      <c r="GB46" s="41"/>
      <c r="GC46" s="41"/>
      <c r="GD46" s="41"/>
      <c r="GE46" s="41"/>
      <c r="GF46" s="41"/>
      <c r="GG46" s="41"/>
      <c r="GH46" s="41"/>
      <c r="GI46" s="41"/>
      <c r="GJ46" s="41"/>
      <c r="GK46" s="41"/>
      <c r="GL46" s="41"/>
      <c r="GM46" s="41"/>
      <c r="GN46" s="41"/>
      <c r="GO46" s="41"/>
      <c r="GP46" s="41"/>
      <c r="GQ46" s="41"/>
      <c r="GR46" s="41"/>
      <c r="GS46" s="41"/>
      <c r="GT46" s="41"/>
      <c r="GU46" s="41"/>
      <c r="GV46" s="41"/>
      <c r="GW46" s="41"/>
      <c r="GX46" s="41"/>
      <c r="GY46" s="41"/>
      <c r="GZ46" s="41"/>
      <c r="HA46" s="41"/>
      <c r="HB46" s="41"/>
      <c r="HC46" s="41"/>
      <c r="HD46" s="41"/>
      <c r="HE46" s="41"/>
      <c r="HF46" s="41"/>
      <c r="HG46" s="41"/>
      <c r="HH46" s="41"/>
      <c r="HI46" s="41"/>
      <c r="HJ46" s="41"/>
      <c r="HK46" s="41"/>
      <c r="HL46" s="41"/>
      <c r="HM46" s="41"/>
      <c r="HN46" s="41"/>
      <c r="HO46" s="41"/>
      <c r="HP46" s="41"/>
      <c r="HQ46" s="41"/>
      <c r="HR46" s="41"/>
      <c r="HS46" s="41"/>
      <c r="HT46" s="41"/>
      <c r="HU46" s="41"/>
      <c r="HV46" s="41"/>
      <c r="HW46" s="41"/>
      <c r="HX46" s="41"/>
      <c r="HY46" s="41"/>
      <c r="HZ46" s="41"/>
      <c r="IA46" s="41"/>
      <c r="IB46" s="41"/>
      <c r="IC46" s="41"/>
      <c r="ID46" s="41"/>
      <c r="IE46" s="41"/>
      <c r="IF46" s="41"/>
      <c r="IG46" s="41"/>
      <c r="IH46" s="41"/>
      <c r="II46" s="41"/>
      <c r="IJ46" s="41"/>
      <c r="IK46" s="41"/>
      <c r="IL46" s="41"/>
      <c r="IM46" s="41"/>
      <c r="IN46" s="41"/>
      <c r="IO46" s="41"/>
      <c r="IP46" s="41"/>
      <c r="IQ46" s="41"/>
      <c r="IR46" s="41"/>
      <c r="IS46" s="41"/>
    </row>
    <row r="47" s="39" customFormat="1" customHeight="1" spans="1:253">
      <c r="A47" s="51"/>
      <c r="B47" s="53"/>
      <c r="C47" s="54"/>
      <c r="D47" s="52" t="s">
        <v>100</v>
      </c>
      <c r="E47" s="53">
        <v>2</v>
      </c>
      <c r="F47" s="51" t="s">
        <v>84</v>
      </c>
      <c r="G47" s="53"/>
      <c r="H47" s="53"/>
      <c r="I47" s="51">
        <v>2</v>
      </c>
      <c r="J47" s="51" t="s">
        <v>84</v>
      </c>
      <c r="K47" s="51"/>
      <c r="L47" s="51"/>
      <c r="M47" s="51">
        <f t="shared" si="2"/>
        <v>4</v>
      </c>
      <c r="N47" s="51" t="s">
        <v>101</v>
      </c>
      <c r="O47" s="51">
        <v>4</v>
      </c>
      <c r="P47" s="51">
        <v>1</v>
      </c>
      <c r="Q47" s="51">
        <v>20</v>
      </c>
      <c r="R47" s="51">
        <f t="shared" si="0"/>
        <v>80</v>
      </c>
      <c r="S47" s="60">
        <f t="shared" si="1"/>
        <v>320</v>
      </c>
      <c r="T47" s="53" t="s">
        <v>102</v>
      </c>
      <c r="U47" s="44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1"/>
      <c r="BD47" s="41"/>
      <c r="BE47" s="41"/>
      <c r="BF47" s="41"/>
      <c r="BG47" s="41"/>
      <c r="BH47" s="41"/>
      <c r="BI47" s="41"/>
      <c r="BJ47" s="41"/>
      <c r="BK47" s="41"/>
      <c r="BL47" s="41"/>
      <c r="BM47" s="41"/>
      <c r="BN47" s="41"/>
      <c r="BO47" s="41"/>
      <c r="BP47" s="41"/>
      <c r="BQ47" s="41"/>
      <c r="BR47" s="41"/>
      <c r="BS47" s="41"/>
      <c r="BT47" s="41"/>
      <c r="BU47" s="41"/>
      <c r="BV47" s="41"/>
      <c r="BW47" s="41"/>
      <c r="BX47" s="41"/>
      <c r="BY47" s="41"/>
      <c r="BZ47" s="41"/>
      <c r="CA47" s="41"/>
      <c r="CB47" s="41"/>
      <c r="CC47" s="41"/>
      <c r="CD47" s="41"/>
      <c r="CE47" s="41"/>
      <c r="CF47" s="41"/>
      <c r="CG47" s="41"/>
      <c r="CH47" s="41"/>
      <c r="CI47" s="41"/>
      <c r="CJ47" s="41"/>
      <c r="CK47" s="41"/>
      <c r="CL47" s="41"/>
      <c r="CM47" s="41"/>
      <c r="CN47" s="41"/>
      <c r="CO47" s="41"/>
      <c r="CP47" s="41"/>
      <c r="CQ47" s="41"/>
      <c r="CR47" s="41"/>
      <c r="CS47" s="41"/>
      <c r="CT47" s="41"/>
      <c r="CU47" s="41"/>
      <c r="CV47" s="41"/>
      <c r="CW47" s="41"/>
      <c r="CX47" s="41"/>
      <c r="CY47" s="41"/>
      <c r="CZ47" s="41"/>
      <c r="DA47" s="41"/>
      <c r="DB47" s="41"/>
      <c r="DC47" s="41"/>
      <c r="DD47" s="41"/>
      <c r="DE47" s="41"/>
      <c r="DF47" s="41"/>
      <c r="DG47" s="41"/>
      <c r="DH47" s="41"/>
      <c r="DI47" s="41"/>
      <c r="DJ47" s="41"/>
      <c r="DK47" s="41"/>
      <c r="DL47" s="41"/>
      <c r="DM47" s="41"/>
      <c r="DN47" s="41"/>
      <c r="DO47" s="41"/>
      <c r="DP47" s="41"/>
      <c r="DQ47" s="41"/>
      <c r="DR47" s="41"/>
      <c r="DS47" s="41"/>
      <c r="DT47" s="41"/>
      <c r="DU47" s="41"/>
      <c r="DV47" s="41"/>
      <c r="DW47" s="41"/>
      <c r="DX47" s="41"/>
      <c r="DY47" s="41"/>
      <c r="DZ47" s="41"/>
      <c r="EA47" s="41"/>
      <c r="EB47" s="41"/>
      <c r="EC47" s="41"/>
      <c r="ED47" s="41"/>
      <c r="EE47" s="41"/>
      <c r="EF47" s="41"/>
      <c r="EG47" s="41"/>
      <c r="EH47" s="41"/>
      <c r="EI47" s="41"/>
      <c r="EJ47" s="41"/>
      <c r="EK47" s="41"/>
      <c r="EL47" s="41"/>
      <c r="EM47" s="41"/>
      <c r="EN47" s="41"/>
      <c r="EO47" s="41"/>
      <c r="EP47" s="41"/>
      <c r="EQ47" s="41"/>
      <c r="ER47" s="41"/>
      <c r="ES47" s="41"/>
      <c r="ET47" s="41"/>
      <c r="EU47" s="41"/>
      <c r="EV47" s="41"/>
      <c r="EW47" s="41"/>
      <c r="EX47" s="41"/>
      <c r="EY47" s="41"/>
      <c r="EZ47" s="41"/>
      <c r="FA47" s="41"/>
      <c r="FB47" s="41"/>
      <c r="FC47" s="41"/>
      <c r="FD47" s="41"/>
      <c r="FE47" s="41"/>
      <c r="FF47" s="41"/>
      <c r="FG47" s="41"/>
      <c r="FH47" s="41"/>
      <c r="FI47" s="41"/>
      <c r="FJ47" s="41"/>
      <c r="FK47" s="41"/>
      <c r="FL47" s="41"/>
      <c r="FM47" s="41"/>
      <c r="FN47" s="41"/>
      <c r="FO47" s="41"/>
      <c r="FP47" s="41"/>
      <c r="FQ47" s="41"/>
      <c r="FR47" s="41"/>
      <c r="FS47" s="41"/>
      <c r="FT47" s="41"/>
      <c r="FU47" s="41"/>
      <c r="FV47" s="41"/>
      <c r="FW47" s="41"/>
      <c r="FX47" s="41"/>
      <c r="FY47" s="41"/>
      <c r="FZ47" s="41"/>
      <c r="GA47" s="41"/>
      <c r="GB47" s="41"/>
      <c r="GC47" s="41"/>
      <c r="GD47" s="41"/>
      <c r="GE47" s="41"/>
      <c r="GF47" s="41"/>
      <c r="GG47" s="41"/>
      <c r="GH47" s="41"/>
      <c r="GI47" s="41"/>
      <c r="GJ47" s="41"/>
      <c r="GK47" s="41"/>
      <c r="GL47" s="41"/>
      <c r="GM47" s="41"/>
      <c r="GN47" s="41"/>
      <c r="GO47" s="41"/>
      <c r="GP47" s="41"/>
      <c r="GQ47" s="41"/>
      <c r="GR47" s="41"/>
      <c r="GS47" s="41"/>
      <c r="GT47" s="41"/>
      <c r="GU47" s="41"/>
      <c r="GV47" s="41"/>
      <c r="GW47" s="41"/>
      <c r="GX47" s="41"/>
      <c r="GY47" s="41"/>
      <c r="GZ47" s="41"/>
      <c r="HA47" s="41"/>
      <c r="HB47" s="41"/>
      <c r="HC47" s="41"/>
      <c r="HD47" s="41"/>
      <c r="HE47" s="41"/>
      <c r="HF47" s="41"/>
      <c r="HG47" s="41"/>
      <c r="HH47" s="41"/>
      <c r="HI47" s="41"/>
      <c r="HJ47" s="41"/>
      <c r="HK47" s="41"/>
      <c r="HL47" s="41"/>
      <c r="HM47" s="41"/>
      <c r="HN47" s="41"/>
      <c r="HO47" s="41"/>
      <c r="HP47" s="41"/>
      <c r="HQ47" s="41"/>
      <c r="HR47" s="41"/>
      <c r="HS47" s="41"/>
      <c r="HT47" s="41"/>
      <c r="HU47" s="41"/>
      <c r="HV47" s="41"/>
      <c r="HW47" s="41"/>
      <c r="HX47" s="41"/>
      <c r="HY47" s="41"/>
      <c r="HZ47" s="41"/>
      <c r="IA47" s="41"/>
      <c r="IB47" s="41"/>
      <c r="IC47" s="41"/>
      <c r="ID47" s="41"/>
      <c r="IE47" s="41"/>
      <c r="IF47" s="41"/>
      <c r="IG47" s="41"/>
      <c r="IH47" s="41"/>
      <c r="II47" s="41"/>
      <c r="IJ47" s="41"/>
      <c r="IK47" s="41"/>
      <c r="IL47" s="41"/>
      <c r="IM47" s="41"/>
      <c r="IN47" s="41"/>
      <c r="IO47" s="41"/>
      <c r="IP47" s="41"/>
      <c r="IQ47" s="41"/>
      <c r="IR47" s="41"/>
      <c r="IS47" s="41"/>
    </row>
    <row r="48" s="39" customFormat="1" customHeight="1" spans="1:254">
      <c r="A48" s="51"/>
      <c r="B48" s="53"/>
      <c r="C48" s="60" t="s">
        <v>103</v>
      </c>
      <c r="D48" s="52" t="s">
        <v>104</v>
      </c>
      <c r="E48" s="53">
        <v>2</v>
      </c>
      <c r="F48" s="51" t="s">
        <v>84</v>
      </c>
      <c r="G48" s="53"/>
      <c r="H48" s="53"/>
      <c r="I48" s="51">
        <v>1</v>
      </c>
      <c r="J48" s="51"/>
      <c r="K48" s="53"/>
      <c r="L48" s="51" t="s">
        <v>84</v>
      </c>
      <c r="M48" s="51">
        <f t="shared" si="2"/>
        <v>2</v>
      </c>
      <c r="N48" s="51" t="s">
        <v>85</v>
      </c>
      <c r="O48" s="51">
        <v>1</v>
      </c>
      <c r="P48" s="51">
        <v>2</v>
      </c>
      <c r="Q48" s="51">
        <v>20</v>
      </c>
      <c r="R48" s="51">
        <f t="shared" si="0"/>
        <v>40</v>
      </c>
      <c r="S48" s="60">
        <f t="shared" si="1"/>
        <v>80</v>
      </c>
      <c r="T48" s="53" t="s">
        <v>95</v>
      </c>
      <c r="U48" s="44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  <c r="BI48" s="41"/>
      <c r="BJ48" s="41"/>
      <c r="BK48" s="41"/>
      <c r="BL48" s="41"/>
      <c r="BM48" s="41"/>
      <c r="BN48" s="41"/>
      <c r="BO48" s="41"/>
      <c r="BP48" s="41"/>
      <c r="BQ48" s="41"/>
      <c r="BR48" s="41"/>
      <c r="BS48" s="41"/>
      <c r="BT48" s="41"/>
      <c r="BU48" s="41"/>
      <c r="BV48" s="41"/>
      <c r="BW48" s="41"/>
      <c r="BX48" s="41"/>
      <c r="BY48" s="41"/>
      <c r="BZ48" s="41"/>
      <c r="CA48" s="41"/>
      <c r="CB48" s="41"/>
      <c r="CC48" s="41"/>
      <c r="CD48" s="41"/>
      <c r="CE48" s="41"/>
      <c r="CF48" s="41"/>
      <c r="CG48" s="41"/>
      <c r="CH48" s="41"/>
      <c r="CI48" s="41"/>
      <c r="CJ48" s="41"/>
      <c r="CK48" s="41"/>
      <c r="CL48" s="41"/>
      <c r="CM48" s="41"/>
      <c r="CN48" s="41"/>
      <c r="CO48" s="41"/>
      <c r="CP48" s="41"/>
      <c r="CQ48" s="41"/>
      <c r="CR48" s="41"/>
      <c r="CS48" s="41"/>
      <c r="CT48" s="41"/>
      <c r="CU48" s="41"/>
      <c r="CV48" s="41"/>
      <c r="CW48" s="41"/>
      <c r="CX48" s="41"/>
      <c r="CY48" s="41"/>
      <c r="CZ48" s="41"/>
      <c r="DA48" s="41"/>
      <c r="DB48" s="41"/>
      <c r="DC48" s="41"/>
      <c r="DD48" s="41"/>
      <c r="DE48" s="41"/>
      <c r="DF48" s="41"/>
      <c r="DG48" s="41"/>
      <c r="DH48" s="41"/>
      <c r="DI48" s="41"/>
      <c r="DJ48" s="41"/>
      <c r="DK48" s="41"/>
      <c r="DL48" s="41"/>
      <c r="DM48" s="41"/>
      <c r="DN48" s="41"/>
      <c r="DO48" s="41"/>
      <c r="DP48" s="41"/>
      <c r="DQ48" s="41"/>
      <c r="DR48" s="41"/>
      <c r="DS48" s="41"/>
      <c r="DT48" s="41"/>
      <c r="DU48" s="41"/>
      <c r="DV48" s="41"/>
      <c r="DW48" s="41"/>
      <c r="DX48" s="41"/>
      <c r="DY48" s="41"/>
      <c r="DZ48" s="41"/>
      <c r="EA48" s="41"/>
      <c r="EB48" s="41"/>
      <c r="EC48" s="41"/>
      <c r="ED48" s="41"/>
      <c r="EE48" s="41"/>
      <c r="EF48" s="41"/>
      <c r="EG48" s="41"/>
      <c r="EH48" s="41"/>
      <c r="EI48" s="41"/>
      <c r="EJ48" s="41"/>
      <c r="EK48" s="41"/>
      <c r="EL48" s="41"/>
      <c r="EM48" s="41"/>
      <c r="EN48" s="41"/>
      <c r="EO48" s="41"/>
      <c r="EP48" s="41"/>
      <c r="EQ48" s="41"/>
      <c r="ER48" s="41"/>
      <c r="ES48" s="41"/>
      <c r="ET48" s="41"/>
      <c r="EU48" s="41"/>
      <c r="EV48" s="41"/>
      <c r="EW48" s="41"/>
      <c r="EX48" s="41"/>
      <c r="EY48" s="41"/>
      <c r="EZ48" s="41"/>
      <c r="FA48" s="41"/>
      <c r="FB48" s="41"/>
      <c r="FC48" s="41"/>
      <c r="FD48" s="41"/>
      <c r="FE48" s="41"/>
      <c r="FF48" s="41"/>
      <c r="FG48" s="41"/>
      <c r="FH48" s="41"/>
      <c r="FI48" s="41"/>
      <c r="FJ48" s="41"/>
      <c r="FK48" s="41"/>
      <c r="FL48" s="41"/>
      <c r="FM48" s="41"/>
      <c r="FN48" s="41"/>
      <c r="FO48" s="41"/>
      <c r="FP48" s="41"/>
      <c r="FQ48" s="41"/>
      <c r="FR48" s="41"/>
      <c r="FS48" s="41"/>
      <c r="FT48" s="41"/>
      <c r="FU48" s="41"/>
      <c r="FV48" s="41"/>
      <c r="FW48" s="41"/>
      <c r="FX48" s="41"/>
      <c r="FY48" s="41"/>
      <c r="FZ48" s="41"/>
      <c r="GA48" s="41"/>
      <c r="GB48" s="41"/>
      <c r="GC48" s="41"/>
      <c r="GD48" s="41"/>
      <c r="GE48" s="41"/>
      <c r="GF48" s="41"/>
      <c r="GG48" s="41"/>
      <c r="GH48" s="41"/>
      <c r="GI48" s="41"/>
      <c r="GJ48" s="41"/>
      <c r="GK48" s="41"/>
      <c r="GL48" s="41"/>
      <c r="GM48" s="41"/>
      <c r="GN48" s="41"/>
      <c r="GO48" s="41"/>
      <c r="GP48" s="41"/>
      <c r="GQ48" s="41"/>
      <c r="GR48" s="41"/>
      <c r="GS48" s="41"/>
      <c r="GT48" s="41"/>
      <c r="GU48" s="41"/>
      <c r="GV48" s="41"/>
      <c r="GW48" s="41"/>
      <c r="GX48" s="41"/>
      <c r="GY48" s="41"/>
      <c r="GZ48" s="41"/>
      <c r="HA48" s="41"/>
      <c r="HB48" s="41"/>
      <c r="HC48" s="41"/>
      <c r="HD48" s="41"/>
      <c r="HE48" s="41"/>
      <c r="HF48" s="41"/>
      <c r="HG48" s="41"/>
      <c r="HH48" s="41"/>
      <c r="HI48" s="41"/>
      <c r="HJ48" s="41"/>
      <c r="HK48" s="41"/>
      <c r="HL48" s="41"/>
      <c r="HM48" s="41"/>
      <c r="HN48" s="41"/>
      <c r="HO48" s="41"/>
      <c r="HP48" s="41"/>
      <c r="HQ48" s="41"/>
      <c r="HR48" s="41"/>
      <c r="HS48" s="41"/>
      <c r="HT48" s="41"/>
      <c r="HU48" s="41"/>
      <c r="HV48" s="41"/>
      <c r="HW48" s="41"/>
      <c r="HX48" s="41"/>
      <c r="HY48" s="41"/>
      <c r="HZ48" s="41"/>
      <c r="IA48" s="41"/>
      <c r="IB48" s="41"/>
      <c r="IC48" s="41"/>
      <c r="ID48" s="41"/>
      <c r="IE48" s="41"/>
      <c r="IF48" s="41"/>
      <c r="IG48" s="41"/>
      <c r="IH48" s="41"/>
      <c r="II48" s="41"/>
      <c r="IJ48" s="41"/>
      <c r="IK48" s="41"/>
      <c r="IL48" s="41"/>
      <c r="IM48" s="41"/>
      <c r="IN48" s="41"/>
      <c r="IO48" s="41"/>
      <c r="IP48" s="41"/>
      <c r="IQ48" s="41"/>
      <c r="IR48" s="41"/>
      <c r="IS48" s="41"/>
      <c r="IT48" s="45"/>
    </row>
    <row r="49" s="39" customFormat="1" customHeight="1" spans="1:254">
      <c r="A49" s="59"/>
      <c r="B49" s="61"/>
      <c r="C49" s="60"/>
      <c r="D49" s="52" t="s">
        <v>105</v>
      </c>
      <c r="E49" s="53">
        <v>2</v>
      </c>
      <c r="F49" s="51" t="s">
        <v>84</v>
      </c>
      <c r="G49" s="53"/>
      <c r="H49" s="53"/>
      <c r="I49" s="51">
        <v>1.5</v>
      </c>
      <c r="J49" s="51"/>
      <c r="K49" s="51" t="s">
        <v>84</v>
      </c>
      <c r="L49" s="53"/>
      <c r="M49" s="51">
        <f t="shared" si="2"/>
        <v>3</v>
      </c>
      <c r="N49" s="51" t="s">
        <v>85</v>
      </c>
      <c r="O49" s="51">
        <v>1</v>
      </c>
      <c r="P49" s="51">
        <v>2</v>
      </c>
      <c r="Q49" s="51">
        <v>20</v>
      </c>
      <c r="R49" s="51">
        <f t="shared" si="0"/>
        <v>40</v>
      </c>
      <c r="S49" s="60">
        <f t="shared" si="1"/>
        <v>120</v>
      </c>
      <c r="T49" s="53" t="s">
        <v>95</v>
      </c>
      <c r="U49" s="44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  <c r="BI49" s="41"/>
      <c r="BJ49" s="41"/>
      <c r="BK49" s="41"/>
      <c r="BL49" s="41"/>
      <c r="BM49" s="41"/>
      <c r="BN49" s="41"/>
      <c r="BO49" s="41"/>
      <c r="BP49" s="41"/>
      <c r="BQ49" s="41"/>
      <c r="BR49" s="41"/>
      <c r="BS49" s="41"/>
      <c r="BT49" s="41"/>
      <c r="BU49" s="41"/>
      <c r="BV49" s="41"/>
      <c r="BW49" s="41"/>
      <c r="BX49" s="41"/>
      <c r="BY49" s="41"/>
      <c r="BZ49" s="41"/>
      <c r="CA49" s="41"/>
      <c r="CB49" s="41"/>
      <c r="CC49" s="41"/>
      <c r="CD49" s="41"/>
      <c r="CE49" s="41"/>
      <c r="CF49" s="41"/>
      <c r="CG49" s="41"/>
      <c r="CH49" s="41"/>
      <c r="CI49" s="41"/>
      <c r="CJ49" s="41"/>
      <c r="CK49" s="41"/>
      <c r="CL49" s="41"/>
      <c r="CM49" s="41"/>
      <c r="CN49" s="41"/>
      <c r="CO49" s="41"/>
      <c r="CP49" s="41"/>
      <c r="CQ49" s="41"/>
      <c r="CR49" s="41"/>
      <c r="CS49" s="41"/>
      <c r="CT49" s="41"/>
      <c r="CU49" s="41"/>
      <c r="CV49" s="41"/>
      <c r="CW49" s="41"/>
      <c r="CX49" s="41"/>
      <c r="CY49" s="41"/>
      <c r="CZ49" s="41"/>
      <c r="DA49" s="41"/>
      <c r="DB49" s="41"/>
      <c r="DC49" s="41"/>
      <c r="DD49" s="41"/>
      <c r="DE49" s="41"/>
      <c r="DF49" s="41"/>
      <c r="DG49" s="41"/>
      <c r="DH49" s="41"/>
      <c r="DI49" s="41"/>
      <c r="DJ49" s="41"/>
      <c r="DK49" s="41"/>
      <c r="DL49" s="41"/>
      <c r="DM49" s="41"/>
      <c r="DN49" s="41"/>
      <c r="DO49" s="41"/>
      <c r="DP49" s="41"/>
      <c r="DQ49" s="41"/>
      <c r="DR49" s="41"/>
      <c r="DS49" s="41"/>
      <c r="DT49" s="41"/>
      <c r="DU49" s="41"/>
      <c r="DV49" s="41"/>
      <c r="DW49" s="41"/>
      <c r="DX49" s="41"/>
      <c r="DY49" s="41"/>
      <c r="DZ49" s="41"/>
      <c r="EA49" s="41"/>
      <c r="EB49" s="41"/>
      <c r="EC49" s="41"/>
      <c r="ED49" s="41"/>
      <c r="EE49" s="41"/>
      <c r="EF49" s="41"/>
      <c r="EG49" s="41"/>
      <c r="EH49" s="41"/>
      <c r="EI49" s="41"/>
      <c r="EJ49" s="41"/>
      <c r="EK49" s="41"/>
      <c r="EL49" s="41"/>
      <c r="EM49" s="41"/>
      <c r="EN49" s="41"/>
      <c r="EO49" s="41"/>
      <c r="EP49" s="41"/>
      <c r="EQ49" s="41"/>
      <c r="ER49" s="41"/>
      <c r="ES49" s="41"/>
      <c r="ET49" s="41"/>
      <c r="EU49" s="41"/>
      <c r="EV49" s="41"/>
      <c r="EW49" s="41"/>
      <c r="EX49" s="41"/>
      <c r="EY49" s="41"/>
      <c r="EZ49" s="41"/>
      <c r="FA49" s="41"/>
      <c r="FB49" s="41"/>
      <c r="FC49" s="41"/>
      <c r="FD49" s="41"/>
      <c r="FE49" s="41"/>
      <c r="FF49" s="41"/>
      <c r="FG49" s="41"/>
      <c r="FH49" s="41"/>
      <c r="FI49" s="41"/>
      <c r="FJ49" s="41"/>
      <c r="FK49" s="41"/>
      <c r="FL49" s="41"/>
      <c r="FM49" s="41"/>
      <c r="FN49" s="41"/>
      <c r="FO49" s="41"/>
      <c r="FP49" s="41"/>
      <c r="FQ49" s="41"/>
      <c r="FR49" s="41"/>
      <c r="FS49" s="41"/>
      <c r="FT49" s="41"/>
      <c r="FU49" s="41"/>
      <c r="FV49" s="41"/>
      <c r="FW49" s="41"/>
      <c r="FX49" s="41"/>
      <c r="FY49" s="41"/>
      <c r="FZ49" s="41"/>
      <c r="GA49" s="41"/>
      <c r="GB49" s="41"/>
      <c r="GC49" s="41"/>
      <c r="GD49" s="41"/>
      <c r="GE49" s="41"/>
      <c r="GF49" s="41"/>
      <c r="GG49" s="41"/>
      <c r="GH49" s="41"/>
      <c r="GI49" s="41"/>
      <c r="GJ49" s="41"/>
      <c r="GK49" s="41"/>
      <c r="GL49" s="41"/>
      <c r="GM49" s="41"/>
      <c r="GN49" s="41"/>
      <c r="GO49" s="41"/>
      <c r="GP49" s="41"/>
      <c r="GQ49" s="41"/>
      <c r="GR49" s="41"/>
      <c r="GS49" s="41"/>
      <c r="GT49" s="41"/>
      <c r="GU49" s="41"/>
      <c r="GV49" s="41"/>
      <c r="GW49" s="41"/>
      <c r="GX49" s="41"/>
      <c r="GY49" s="41"/>
      <c r="GZ49" s="41"/>
      <c r="HA49" s="41"/>
      <c r="HB49" s="41"/>
      <c r="HC49" s="41"/>
      <c r="HD49" s="41"/>
      <c r="HE49" s="41"/>
      <c r="HF49" s="41"/>
      <c r="HG49" s="41"/>
      <c r="HH49" s="41"/>
      <c r="HI49" s="41"/>
      <c r="HJ49" s="41"/>
      <c r="HK49" s="41"/>
      <c r="HL49" s="41"/>
      <c r="HM49" s="41"/>
      <c r="HN49" s="41"/>
      <c r="HO49" s="41"/>
      <c r="HP49" s="41"/>
      <c r="HQ49" s="41"/>
      <c r="HR49" s="41"/>
      <c r="HS49" s="41"/>
      <c r="HT49" s="41"/>
      <c r="HU49" s="41"/>
      <c r="HV49" s="41"/>
      <c r="HW49" s="41"/>
      <c r="HX49" s="41"/>
      <c r="HY49" s="41"/>
      <c r="HZ49" s="41"/>
      <c r="IA49" s="41"/>
      <c r="IB49" s="41"/>
      <c r="IC49" s="41"/>
      <c r="ID49" s="41"/>
      <c r="IE49" s="41"/>
      <c r="IF49" s="41"/>
      <c r="IG49" s="41"/>
      <c r="IH49" s="41"/>
      <c r="II49" s="41"/>
      <c r="IJ49" s="41"/>
      <c r="IK49" s="41"/>
      <c r="IL49" s="41"/>
      <c r="IM49" s="41"/>
      <c r="IN49" s="41"/>
      <c r="IO49" s="41"/>
      <c r="IP49" s="41"/>
      <c r="IQ49" s="41"/>
      <c r="IR49" s="41"/>
      <c r="IS49" s="41"/>
      <c r="IT49" s="45"/>
    </row>
    <row r="50" s="41" customFormat="1" customHeight="1" spans="1:254">
      <c r="A50" s="59"/>
      <c r="B50" s="61"/>
      <c r="C50" s="60"/>
      <c r="D50" s="52" t="s">
        <v>106</v>
      </c>
      <c r="E50" s="53">
        <v>2</v>
      </c>
      <c r="F50" s="51" t="s">
        <v>84</v>
      </c>
      <c r="G50" s="51"/>
      <c r="H50" s="51"/>
      <c r="I50" s="51">
        <v>1.5</v>
      </c>
      <c r="J50" s="51"/>
      <c r="K50" s="51" t="s">
        <v>84</v>
      </c>
      <c r="L50" s="51"/>
      <c r="M50" s="51">
        <f t="shared" si="2"/>
        <v>3</v>
      </c>
      <c r="N50" s="51" t="s">
        <v>85</v>
      </c>
      <c r="O50" s="51">
        <v>1</v>
      </c>
      <c r="P50" s="51">
        <v>2</v>
      </c>
      <c r="Q50" s="51">
        <v>20</v>
      </c>
      <c r="R50" s="51">
        <f t="shared" si="0"/>
        <v>40</v>
      </c>
      <c r="S50" s="60">
        <f t="shared" si="1"/>
        <v>120</v>
      </c>
      <c r="T50" s="53" t="s">
        <v>95</v>
      </c>
      <c r="U50" s="44"/>
      <c r="IT50" s="45"/>
    </row>
    <row r="51" s="41" customFormat="1" customHeight="1" spans="1:254">
      <c r="A51" s="51">
        <v>3</v>
      </c>
      <c r="B51" s="53" t="s">
        <v>107</v>
      </c>
      <c r="C51" s="53" t="s">
        <v>108</v>
      </c>
      <c r="D51" s="62" t="s">
        <v>109</v>
      </c>
      <c r="E51" s="53">
        <v>2</v>
      </c>
      <c r="F51" s="51" t="s">
        <v>84</v>
      </c>
      <c r="G51" s="51"/>
      <c r="H51" s="51"/>
      <c r="I51" s="53">
        <v>2</v>
      </c>
      <c r="J51" s="51" t="s">
        <v>84</v>
      </c>
      <c r="K51" s="51"/>
      <c r="L51" s="51"/>
      <c r="M51" s="51">
        <f t="shared" si="2"/>
        <v>4</v>
      </c>
      <c r="N51" s="51" t="s">
        <v>85</v>
      </c>
      <c r="O51" s="51">
        <v>1</v>
      </c>
      <c r="P51" s="51">
        <v>3</v>
      </c>
      <c r="Q51" s="51">
        <v>15</v>
      </c>
      <c r="R51" s="51">
        <f t="shared" si="0"/>
        <v>45</v>
      </c>
      <c r="S51" s="60">
        <f t="shared" si="1"/>
        <v>180</v>
      </c>
      <c r="T51" s="53" t="s">
        <v>86</v>
      </c>
      <c r="U51" s="44"/>
      <c r="IT51" s="45"/>
    </row>
    <row r="52" s="41" customFormat="1" customHeight="1" spans="1:254">
      <c r="A52" s="51"/>
      <c r="B52" s="53"/>
      <c r="C52" s="53" t="s">
        <v>110</v>
      </c>
      <c r="D52" s="62" t="s">
        <v>110</v>
      </c>
      <c r="E52" s="53">
        <v>2</v>
      </c>
      <c r="F52" s="51" t="s">
        <v>84</v>
      </c>
      <c r="G52" s="51"/>
      <c r="H52" s="51"/>
      <c r="I52" s="53">
        <v>2</v>
      </c>
      <c r="J52" s="51" t="s">
        <v>84</v>
      </c>
      <c r="K52" s="51"/>
      <c r="L52" s="51"/>
      <c r="M52" s="51">
        <f t="shared" si="2"/>
        <v>4</v>
      </c>
      <c r="N52" s="51" t="s">
        <v>85</v>
      </c>
      <c r="O52" s="51">
        <v>1</v>
      </c>
      <c r="P52" s="51">
        <v>3</v>
      </c>
      <c r="Q52" s="51">
        <v>15</v>
      </c>
      <c r="R52" s="51">
        <f t="shared" si="0"/>
        <v>45</v>
      </c>
      <c r="S52" s="60">
        <f t="shared" si="1"/>
        <v>180</v>
      </c>
      <c r="T52" s="53" t="s">
        <v>86</v>
      </c>
      <c r="U52" s="44"/>
      <c r="IT52" s="45"/>
    </row>
    <row r="53" s="41" customFormat="1" customHeight="1" spans="1:254">
      <c r="A53" s="51"/>
      <c r="B53" s="53"/>
      <c r="C53" s="53" t="s">
        <v>111</v>
      </c>
      <c r="D53" s="62" t="s">
        <v>112</v>
      </c>
      <c r="E53" s="51">
        <v>1</v>
      </c>
      <c r="F53" s="60"/>
      <c r="G53" s="51"/>
      <c r="H53" s="51" t="s">
        <v>84</v>
      </c>
      <c r="I53" s="51">
        <v>1</v>
      </c>
      <c r="J53" s="51"/>
      <c r="K53" s="51"/>
      <c r="L53" s="51" t="s">
        <v>84</v>
      </c>
      <c r="M53" s="51">
        <f t="shared" si="2"/>
        <v>1</v>
      </c>
      <c r="N53" s="51" t="s">
        <v>85</v>
      </c>
      <c r="O53" s="51">
        <v>1</v>
      </c>
      <c r="P53" s="51">
        <v>2</v>
      </c>
      <c r="Q53" s="51">
        <v>10</v>
      </c>
      <c r="R53" s="51">
        <f t="shared" si="0"/>
        <v>20</v>
      </c>
      <c r="S53" s="60">
        <f t="shared" si="1"/>
        <v>20</v>
      </c>
      <c r="T53" s="53" t="s">
        <v>86</v>
      </c>
      <c r="U53" s="44"/>
      <c r="IT53" s="45"/>
    </row>
    <row r="54" s="41" customFormat="1" customHeight="1" spans="1:254">
      <c r="A54" s="51"/>
      <c r="B54" s="53"/>
      <c r="C54" s="53"/>
      <c r="D54" s="62" t="s">
        <v>113</v>
      </c>
      <c r="E54" s="53">
        <v>1.5</v>
      </c>
      <c r="F54" s="51"/>
      <c r="G54" s="51" t="s">
        <v>84</v>
      </c>
      <c r="H54" s="51"/>
      <c r="I54" s="51">
        <v>1.5</v>
      </c>
      <c r="J54" s="51"/>
      <c r="K54" s="51" t="s">
        <v>84</v>
      </c>
      <c r="L54" s="51"/>
      <c r="M54" s="51">
        <f t="shared" si="2"/>
        <v>2.25</v>
      </c>
      <c r="N54" s="51" t="s">
        <v>89</v>
      </c>
      <c r="O54" s="51">
        <v>12</v>
      </c>
      <c r="P54" s="51">
        <v>15</v>
      </c>
      <c r="Q54" s="51">
        <v>0.5</v>
      </c>
      <c r="R54" s="51">
        <f t="shared" si="0"/>
        <v>90</v>
      </c>
      <c r="S54" s="60">
        <f t="shared" si="1"/>
        <v>202.5</v>
      </c>
      <c r="T54" s="53" t="s">
        <v>86</v>
      </c>
      <c r="U54" s="44"/>
      <c r="IT54" s="45"/>
    </row>
    <row r="55" s="41" customFormat="1" customHeight="1" spans="1:254">
      <c r="A55" s="51"/>
      <c r="B55" s="53"/>
      <c r="C55" s="51" t="s">
        <v>114</v>
      </c>
      <c r="D55" s="62" t="s">
        <v>115</v>
      </c>
      <c r="E55" s="53">
        <v>2</v>
      </c>
      <c r="F55" s="51" t="s">
        <v>84</v>
      </c>
      <c r="G55" s="51"/>
      <c r="H55" s="51"/>
      <c r="I55" s="51">
        <v>1.5</v>
      </c>
      <c r="J55" s="51"/>
      <c r="K55" s="51" t="s">
        <v>84</v>
      </c>
      <c r="L55" s="51"/>
      <c r="M55" s="51">
        <f t="shared" si="2"/>
        <v>3</v>
      </c>
      <c r="N55" s="51" t="s">
        <v>85</v>
      </c>
      <c r="O55" s="51">
        <v>1</v>
      </c>
      <c r="P55" s="51">
        <v>3</v>
      </c>
      <c r="Q55" s="51">
        <v>15</v>
      </c>
      <c r="R55" s="51">
        <f t="shared" si="0"/>
        <v>45</v>
      </c>
      <c r="S55" s="60">
        <f t="shared" si="1"/>
        <v>135</v>
      </c>
      <c r="T55" s="53" t="s">
        <v>86</v>
      </c>
      <c r="U55" s="44"/>
      <c r="IT55" s="45"/>
    </row>
    <row r="56" s="41" customFormat="1" customHeight="1" spans="1:254">
      <c r="A56" s="51"/>
      <c r="B56" s="53"/>
      <c r="C56" s="51" t="s">
        <v>116</v>
      </c>
      <c r="D56" s="62" t="s">
        <v>117</v>
      </c>
      <c r="E56" s="53">
        <v>2</v>
      </c>
      <c r="F56" s="51" t="s">
        <v>84</v>
      </c>
      <c r="G56" s="51"/>
      <c r="H56" s="51"/>
      <c r="I56" s="51">
        <v>1.5</v>
      </c>
      <c r="J56" s="51"/>
      <c r="K56" s="51" t="s">
        <v>84</v>
      </c>
      <c r="L56" s="51"/>
      <c r="M56" s="51">
        <f t="shared" si="2"/>
        <v>3</v>
      </c>
      <c r="N56" s="51" t="s">
        <v>85</v>
      </c>
      <c r="O56" s="51">
        <v>1</v>
      </c>
      <c r="P56" s="51">
        <v>3</v>
      </c>
      <c r="Q56" s="51">
        <v>5</v>
      </c>
      <c r="R56" s="51">
        <f t="shared" si="0"/>
        <v>15</v>
      </c>
      <c r="S56" s="60">
        <f t="shared" si="1"/>
        <v>45</v>
      </c>
      <c r="T56" s="53" t="s">
        <v>86</v>
      </c>
      <c r="U56" s="44"/>
      <c r="IT56" s="45"/>
    </row>
    <row r="57" s="41" customFormat="1" customHeight="1" spans="1:254">
      <c r="A57" s="51"/>
      <c r="B57" s="53"/>
      <c r="C57" s="51"/>
      <c r="D57" s="62" t="s">
        <v>118</v>
      </c>
      <c r="E57" s="53">
        <v>2</v>
      </c>
      <c r="F57" s="51" t="s">
        <v>84</v>
      </c>
      <c r="G57" s="51"/>
      <c r="H57" s="51"/>
      <c r="I57" s="51">
        <v>2</v>
      </c>
      <c r="J57" s="51" t="s">
        <v>84</v>
      </c>
      <c r="K57" s="51"/>
      <c r="L57" s="51"/>
      <c r="M57" s="51">
        <f t="shared" si="2"/>
        <v>4</v>
      </c>
      <c r="N57" s="51" t="s">
        <v>89</v>
      </c>
      <c r="O57" s="51">
        <v>12</v>
      </c>
      <c r="P57" s="51">
        <v>1</v>
      </c>
      <c r="Q57" s="51">
        <v>5</v>
      </c>
      <c r="R57" s="51">
        <f t="shared" si="0"/>
        <v>60</v>
      </c>
      <c r="S57" s="60">
        <f t="shared" si="1"/>
        <v>240</v>
      </c>
      <c r="T57" s="53" t="s">
        <v>86</v>
      </c>
      <c r="U57" s="44"/>
      <c r="IT57" s="45"/>
    </row>
    <row r="58" s="41" customFormat="1" customHeight="1" spans="1:254">
      <c r="A58" s="63">
        <v>4</v>
      </c>
      <c r="B58" s="64" t="s">
        <v>119</v>
      </c>
      <c r="C58" s="65" t="s">
        <v>83</v>
      </c>
      <c r="D58" s="66"/>
      <c r="E58" s="53">
        <v>2</v>
      </c>
      <c r="F58" s="51" t="s">
        <v>84</v>
      </c>
      <c r="G58" s="51"/>
      <c r="H58" s="51"/>
      <c r="I58" s="53">
        <v>2</v>
      </c>
      <c r="J58" s="51" t="s">
        <v>84</v>
      </c>
      <c r="K58" s="51"/>
      <c r="L58" s="51"/>
      <c r="M58" s="51">
        <f t="shared" si="2"/>
        <v>4</v>
      </c>
      <c r="N58" s="51" t="s">
        <v>85</v>
      </c>
      <c r="O58" s="51">
        <v>1</v>
      </c>
      <c r="P58" s="51">
        <v>2</v>
      </c>
      <c r="Q58" s="51">
        <v>15</v>
      </c>
      <c r="R58" s="51">
        <f t="shared" si="0"/>
        <v>30</v>
      </c>
      <c r="S58" s="60">
        <f t="shared" si="1"/>
        <v>120</v>
      </c>
      <c r="T58" s="53" t="s">
        <v>95</v>
      </c>
      <c r="U58" s="44"/>
      <c r="IT58" s="45"/>
    </row>
    <row r="59" s="41" customFormat="1" customHeight="1" spans="1:254">
      <c r="A59" s="63"/>
      <c r="B59" s="64"/>
      <c r="C59" s="51" t="s">
        <v>120</v>
      </c>
      <c r="D59" s="52" t="s">
        <v>121</v>
      </c>
      <c r="E59" s="53">
        <v>1</v>
      </c>
      <c r="F59" s="51"/>
      <c r="G59" s="51"/>
      <c r="H59" s="51" t="s">
        <v>84</v>
      </c>
      <c r="I59" s="53">
        <v>1.5</v>
      </c>
      <c r="J59" s="51"/>
      <c r="K59" s="51" t="s">
        <v>84</v>
      </c>
      <c r="L59" s="51"/>
      <c r="M59" s="51">
        <f t="shared" si="2"/>
        <v>1.5</v>
      </c>
      <c r="N59" s="51" t="s">
        <v>85</v>
      </c>
      <c r="O59" s="51">
        <v>1</v>
      </c>
      <c r="P59" s="51">
        <v>8</v>
      </c>
      <c r="Q59" s="51">
        <v>20</v>
      </c>
      <c r="R59" s="51">
        <f t="shared" si="0"/>
        <v>160</v>
      </c>
      <c r="S59" s="60">
        <f t="shared" si="1"/>
        <v>240</v>
      </c>
      <c r="T59" s="53" t="s">
        <v>95</v>
      </c>
      <c r="U59" s="44"/>
      <c r="IT59" s="45"/>
    </row>
    <row r="60" s="41" customFormat="1" customHeight="1" spans="1:254">
      <c r="A60" s="63"/>
      <c r="B60" s="64"/>
      <c r="C60" s="51" t="s">
        <v>122</v>
      </c>
      <c r="D60" s="52" t="s">
        <v>123</v>
      </c>
      <c r="E60" s="53">
        <v>1</v>
      </c>
      <c r="F60" s="51"/>
      <c r="G60" s="51"/>
      <c r="H60" s="51" t="s">
        <v>84</v>
      </c>
      <c r="I60" s="51">
        <v>1.5</v>
      </c>
      <c r="J60" s="51"/>
      <c r="K60" s="51" t="s">
        <v>84</v>
      </c>
      <c r="L60" s="51"/>
      <c r="M60" s="51">
        <f t="shared" si="2"/>
        <v>1.5</v>
      </c>
      <c r="N60" s="51" t="s">
        <v>85</v>
      </c>
      <c r="O60" s="51">
        <v>1</v>
      </c>
      <c r="P60" s="51">
        <v>3</v>
      </c>
      <c r="Q60" s="51">
        <v>25</v>
      </c>
      <c r="R60" s="51">
        <f t="shared" si="0"/>
        <v>75</v>
      </c>
      <c r="S60" s="60">
        <f t="shared" si="1"/>
        <v>112.5</v>
      </c>
      <c r="T60" s="53" t="s">
        <v>95</v>
      </c>
      <c r="U60" s="44"/>
      <c r="IT60" s="45"/>
    </row>
    <row r="61" s="41" customFormat="1" customHeight="1" spans="1:254">
      <c r="A61" s="63"/>
      <c r="B61" s="64"/>
      <c r="C61" s="51" t="s">
        <v>124</v>
      </c>
      <c r="D61" s="52" t="s">
        <v>125</v>
      </c>
      <c r="E61" s="53">
        <v>1</v>
      </c>
      <c r="F61" s="51"/>
      <c r="G61" s="51"/>
      <c r="H61" s="51" t="s">
        <v>84</v>
      </c>
      <c r="I61" s="51">
        <v>1</v>
      </c>
      <c r="J61" s="51"/>
      <c r="K61" s="51"/>
      <c r="L61" s="51" t="s">
        <v>84</v>
      </c>
      <c r="M61" s="51">
        <f t="shared" si="2"/>
        <v>1</v>
      </c>
      <c r="N61" s="51" t="s">
        <v>85</v>
      </c>
      <c r="O61" s="51">
        <v>1</v>
      </c>
      <c r="P61" s="51">
        <v>6</v>
      </c>
      <c r="Q61" s="51">
        <v>10</v>
      </c>
      <c r="R61" s="51">
        <f t="shared" si="0"/>
        <v>60</v>
      </c>
      <c r="S61" s="60">
        <f t="shared" si="1"/>
        <v>60</v>
      </c>
      <c r="T61" s="53" t="s">
        <v>95</v>
      </c>
      <c r="U61" s="44"/>
      <c r="IT61" s="45"/>
    </row>
    <row r="62" s="41" customFormat="1" customHeight="1" spans="1:254">
      <c r="A62" s="63"/>
      <c r="B62" s="64"/>
      <c r="C62" s="51" t="s">
        <v>126</v>
      </c>
      <c r="D62" s="52" t="s">
        <v>127</v>
      </c>
      <c r="E62" s="53">
        <v>1</v>
      </c>
      <c r="F62" s="51"/>
      <c r="G62" s="51"/>
      <c r="H62" s="51" t="s">
        <v>84</v>
      </c>
      <c r="I62" s="51">
        <v>1</v>
      </c>
      <c r="J62" s="51"/>
      <c r="K62" s="51"/>
      <c r="L62" s="51" t="s">
        <v>84</v>
      </c>
      <c r="M62" s="51">
        <f t="shared" si="2"/>
        <v>1</v>
      </c>
      <c r="N62" s="51" t="s">
        <v>85</v>
      </c>
      <c r="O62" s="51">
        <v>1</v>
      </c>
      <c r="P62" s="51">
        <v>8</v>
      </c>
      <c r="Q62" s="51">
        <v>10</v>
      </c>
      <c r="R62" s="51">
        <f t="shared" si="0"/>
        <v>80</v>
      </c>
      <c r="S62" s="60">
        <f t="shared" si="1"/>
        <v>80</v>
      </c>
      <c r="T62" s="53" t="s">
        <v>95</v>
      </c>
      <c r="U62" s="44"/>
      <c r="IT62" s="45"/>
    </row>
    <row r="63" s="41" customFormat="1" customHeight="1" spans="1:254">
      <c r="A63" s="63"/>
      <c r="B63" s="64"/>
      <c r="C63" s="51" t="s">
        <v>128</v>
      </c>
      <c r="D63" s="67" t="s">
        <v>129</v>
      </c>
      <c r="E63" s="53">
        <v>2</v>
      </c>
      <c r="F63" s="51" t="s">
        <v>84</v>
      </c>
      <c r="G63" s="51"/>
      <c r="H63" s="51"/>
      <c r="I63" s="53">
        <v>2</v>
      </c>
      <c r="J63" s="51" t="s">
        <v>84</v>
      </c>
      <c r="K63" s="51"/>
      <c r="L63" s="51"/>
      <c r="M63" s="51">
        <f t="shared" si="2"/>
        <v>4</v>
      </c>
      <c r="N63" s="51" t="s">
        <v>85</v>
      </c>
      <c r="O63" s="51">
        <v>1</v>
      </c>
      <c r="P63" s="51">
        <v>1</v>
      </c>
      <c r="Q63" s="51">
        <v>35</v>
      </c>
      <c r="R63" s="51">
        <f t="shared" si="0"/>
        <v>35</v>
      </c>
      <c r="S63" s="60">
        <f t="shared" si="1"/>
        <v>140</v>
      </c>
      <c r="T63" s="53" t="s">
        <v>95</v>
      </c>
      <c r="U63" s="44"/>
      <c r="IT63" s="45"/>
    </row>
    <row r="64" s="41" customFormat="1" customHeight="1" spans="1:254">
      <c r="A64" s="63"/>
      <c r="B64" s="64"/>
      <c r="C64" s="51"/>
      <c r="D64" s="67" t="s">
        <v>130</v>
      </c>
      <c r="E64" s="53">
        <v>2</v>
      </c>
      <c r="F64" s="51" t="s">
        <v>84</v>
      </c>
      <c r="G64" s="51"/>
      <c r="H64" s="51"/>
      <c r="I64" s="53">
        <v>2</v>
      </c>
      <c r="J64" s="51" t="s">
        <v>84</v>
      </c>
      <c r="K64" s="51"/>
      <c r="L64" s="51"/>
      <c r="M64" s="51">
        <f t="shared" si="2"/>
        <v>4</v>
      </c>
      <c r="N64" s="51" t="s">
        <v>85</v>
      </c>
      <c r="O64" s="51">
        <v>1</v>
      </c>
      <c r="P64" s="51">
        <v>1</v>
      </c>
      <c r="Q64" s="51">
        <v>25</v>
      </c>
      <c r="R64" s="51">
        <f t="shared" si="0"/>
        <v>25</v>
      </c>
      <c r="S64" s="60">
        <f t="shared" si="1"/>
        <v>100</v>
      </c>
      <c r="T64" s="53" t="s">
        <v>95</v>
      </c>
      <c r="U64" s="44"/>
      <c r="IT64" s="45"/>
    </row>
    <row r="65" s="41" customFormat="1" customHeight="1" spans="1:254">
      <c r="A65" s="63"/>
      <c r="B65" s="64"/>
      <c r="C65" s="51"/>
      <c r="D65" s="67" t="s">
        <v>131</v>
      </c>
      <c r="E65" s="53">
        <v>2</v>
      </c>
      <c r="F65" s="51" t="s">
        <v>84</v>
      </c>
      <c r="G65" s="51"/>
      <c r="H65" s="51"/>
      <c r="I65" s="53">
        <v>2</v>
      </c>
      <c r="J65" s="51" t="s">
        <v>84</v>
      </c>
      <c r="K65" s="51"/>
      <c r="L65" s="51"/>
      <c r="M65" s="51">
        <f t="shared" si="2"/>
        <v>4</v>
      </c>
      <c r="N65" s="51" t="s">
        <v>85</v>
      </c>
      <c r="O65" s="51">
        <v>1</v>
      </c>
      <c r="P65" s="51">
        <v>1</v>
      </c>
      <c r="Q65" s="51">
        <v>25</v>
      </c>
      <c r="R65" s="51">
        <f t="shared" si="0"/>
        <v>25</v>
      </c>
      <c r="S65" s="60">
        <f t="shared" si="1"/>
        <v>100</v>
      </c>
      <c r="T65" s="53" t="s">
        <v>95</v>
      </c>
      <c r="U65" s="44"/>
      <c r="IT65" s="45"/>
    </row>
    <row r="66" s="41" customFormat="1" customHeight="1" spans="1:254">
      <c r="A66" s="63"/>
      <c r="B66" s="64"/>
      <c r="C66" s="51"/>
      <c r="D66" s="67" t="s">
        <v>132</v>
      </c>
      <c r="E66" s="53">
        <v>2</v>
      </c>
      <c r="F66" s="51" t="s">
        <v>84</v>
      </c>
      <c r="G66" s="51"/>
      <c r="H66" s="51"/>
      <c r="I66" s="53">
        <v>2</v>
      </c>
      <c r="J66" s="51" t="s">
        <v>84</v>
      </c>
      <c r="K66" s="51"/>
      <c r="L66" s="51"/>
      <c r="M66" s="51">
        <f t="shared" si="2"/>
        <v>4</v>
      </c>
      <c r="N66" s="51" t="s">
        <v>85</v>
      </c>
      <c r="O66" s="51">
        <v>1</v>
      </c>
      <c r="P66" s="51">
        <v>1</v>
      </c>
      <c r="Q66" s="51">
        <v>25</v>
      </c>
      <c r="R66" s="51">
        <f t="shared" si="0"/>
        <v>25</v>
      </c>
      <c r="S66" s="60">
        <f t="shared" si="1"/>
        <v>100</v>
      </c>
      <c r="T66" s="53" t="s">
        <v>95</v>
      </c>
      <c r="U66" s="44"/>
      <c r="IT66" s="45"/>
    </row>
    <row r="67" s="41" customFormat="1" customHeight="1" spans="1:254">
      <c r="A67" s="63"/>
      <c r="B67" s="64"/>
      <c r="C67" s="51" t="s">
        <v>133</v>
      </c>
      <c r="D67" s="52" t="s">
        <v>134</v>
      </c>
      <c r="E67" s="53">
        <v>1</v>
      </c>
      <c r="F67" s="51"/>
      <c r="G67" s="51"/>
      <c r="H67" s="51" t="s">
        <v>84</v>
      </c>
      <c r="I67" s="51">
        <v>1</v>
      </c>
      <c r="J67" s="51"/>
      <c r="K67" s="51"/>
      <c r="L67" s="51" t="s">
        <v>84</v>
      </c>
      <c r="M67" s="51">
        <f t="shared" si="2"/>
        <v>1</v>
      </c>
      <c r="N67" s="51" t="s">
        <v>89</v>
      </c>
      <c r="O67" s="51">
        <v>12</v>
      </c>
      <c r="P67" s="51">
        <v>1</v>
      </c>
      <c r="Q67" s="51">
        <v>10</v>
      </c>
      <c r="R67" s="51">
        <f t="shared" si="0"/>
        <v>120</v>
      </c>
      <c r="S67" s="60">
        <f t="shared" si="1"/>
        <v>120</v>
      </c>
      <c r="T67" s="53" t="s">
        <v>95</v>
      </c>
      <c r="U67" s="44"/>
      <c r="IT67" s="45"/>
    </row>
    <row r="68" s="41" customFormat="1" customHeight="1" spans="1:254">
      <c r="A68" s="63"/>
      <c r="B68" s="64"/>
      <c r="C68" s="51" t="s">
        <v>135</v>
      </c>
      <c r="D68" s="52" t="s">
        <v>136</v>
      </c>
      <c r="E68" s="51">
        <v>1</v>
      </c>
      <c r="F68" s="51"/>
      <c r="G68" s="51"/>
      <c r="H68" s="51" t="s">
        <v>84</v>
      </c>
      <c r="I68" s="51">
        <v>1</v>
      </c>
      <c r="J68" s="51"/>
      <c r="K68" s="51"/>
      <c r="L68" s="51" t="s">
        <v>84</v>
      </c>
      <c r="M68" s="51">
        <f t="shared" si="2"/>
        <v>1</v>
      </c>
      <c r="N68" s="51" t="s">
        <v>89</v>
      </c>
      <c r="O68" s="51">
        <v>12</v>
      </c>
      <c r="P68" s="51">
        <v>4</v>
      </c>
      <c r="Q68" s="51">
        <v>2</v>
      </c>
      <c r="R68" s="51">
        <f t="shared" si="0"/>
        <v>96</v>
      </c>
      <c r="S68" s="60">
        <f t="shared" si="1"/>
        <v>96</v>
      </c>
      <c r="T68" s="53" t="s">
        <v>95</v>
      </c>
      <c r="U68" s="44"/>
      <c r="IT68" s="45"/>
    </row>
    <row r="69" s="41" customFormat="1" customHeight="1" spans="1:254">
      <c r="A69" s="63"/>
      <c r="B69" s="64"/>
      <c r="C69" s="51" t="s">
        <v>137</v>
      </c>
      <c r="D69" s="67" t="s">
        <v>138</v>
      </c>
      <c r="E69" s="53">
        <v>2</v>
      </c>
      <c r="F69" s="51" t="s">
        <v>84</v>
      </c>
      <c r="G69" s="51"/>
      <c r="H69" s="51"/>
      <c r="I69" s="51">
        <v>1.5</v>
      </c>
      <c r="J69" s="51"/>
      <c r="K69" s="51" t="s">
        <v>84</v>
      </c>
      <c r="L69" s="51"/>
      <c r="M69" s="51">
        <f t="shared" si="2"/>
        <v>3</v>
      </c>
      <c r="N69" s="51" t="s">
        <v>85</v>
      </c>
      <c r="O69" s="51">
        <v>1</v>
      </c>
      <c r="P69" s="51">
        <v>1</v>
      </c>
      <c r="Q69" s="51">
        <v>35</v>
      </c>
      <c r="R69" s="51">
        <f t="shared" si="0"/>
        <v>35</v>
      </c>
      <c r="S69" s="60">
        <f t="shared" si="1"/>
        <v>105</v>
      </c>
      <c r="T69" s="53" t="s">
        <v>95</v>
      </c>
      <c r="U69" s="44"/>
      <c r="IT69" s="45"/>
    </row>
    <row r="70" s="41" customFormat="1" customHeight="1" spans="1:254">
      <c r="A70" s="63"/>
      <c r="B70" s="64"/>
      <c r="C70" s="51"/>
      <c r="D70" s="67" t="s">
        <v>139</v>
      </c>
      <c r="E70" s="53">
        <v>2</v>
      </c>
      <c r="F70" s="51" t="s">
        <v>84</v>
      </c>
      <c r="G70" s="51"/>
      <c r="H70" s="51"/>
      <c r="I70" s="51">
        <v>1.5</v>
      </c>
      <c r="J70" s="51"/>
      <c r="K70" s="51" t="s">
        <v>84</v>
      </c>
      <c r="L70" s="51"/>
      <c r="M70" s="51">
        <f t="shared" si="2"/>
        <v>3</v>
      </c>
      <c r="N70" s="51" t="s">
        <v>85</v>
      </c>
      <c r="O70" s="51">
        <v>1</v>
      </c>
      <c r="P70" s="51">
        <v>1</v>
      </c>
      <c r="Q70" s="51">
        <v>35</v>
      </c>
      <c r="R70" s="51">
        <f t="shared" si="0"/>
        <v>35</v>
      </c>
      <c r="S70" s="60">
        <f t="shared" si="1"/>
        <v>105</v>
      </c>
      <c r="T70" s="53" t="s">
        <v>95</v>
      </c>
      <c r="U70" s="44"/>
      <c r="IT70" s="45"/>
    </row>
    <row r="71" s="41" customFormat="1" customHeight="1" spans="1:254">
      <c r="A71" s="63"/>
      <c r="B71" s="64"/>
      <c r="C71" s="51"/>
      <c r="D71" s="52" t="s">
        <v>140</v>
      </c>
      <c r="E71" s="53">
        <v>1.5</v>
      </c>
      <c r="F71" s="51"/>
      <c r="G71" s="51" t="s">
        <v>84</v>
      </c>
      <c r="H71" s="51"/>
      <c r="I71" s="51">
        <v>1.5</v>
      </c>
      <c r="J71" s="51"/>
      <c r="K71" s="51" t="s">
        <v>84</v>
      </c>
      <c r="L71" s="51"/>
      <c r="M71" s="51">
        <f t="shared" si="2"/>
        <v>2.25</v>
      </c>
      <c r="N71" s="51" t="s">
        <v>85</v>
      </c>
      <c r="O71" s="51">
        <v>1</v>
      </c>
      <c r="P71" s="51">
        <v>2</v>
      </c>
      <c r="Q71" s="51">
        <v>20</v>
      </c>
      <c r="R71" s="51">
        <f t="shared" si="0"/>
        <v>40</v>
      </c>
      <c r="S71" s="60">
        <f t="shared" si="1"/>
        <v>90</v>
      </c>
      <c r="T71" s="53" t="s">
        <v>95</v>
      </c>
      <c r="U71" s="44"/>
      <c r="IT71" s="45"/>
    </row>
    <row r="72" s="41" customFormat="1" customHeight="1" spans="1:254">
      <c r="A72" s="63"/>
      <c r="B72" s="64"/>
      <c r="C72" s="51" t="s">
        <v>141</v>
      </c>
      <c r="D72" s="52" t="s">
        <v>142</v>
      </c>
      <c r="E72" s="53">
        <v>1.5</v>
      </c>
      <c r="F72" s="51"/>
      <c r="G72" s="51" t="s">
        <v>84</v>
      </c>
      <c r="H72" s="51"/>
      <c r="I72" s="51">
        <v>1</v>
      </c>
      <c r="J72" s="51"/>
      <c r="K72" s="51"/>
      <c r="L72" s="51" t="s">
        <v>84</v>
      </c>
      <c r="M72" s="51">
        <f t="shared" si="2"/>
        <v>1.5</v>
      </c>
      <c r="N72" s="51" t="s">
        <v>89</v>
      </c>
      <c r="O72" s="51">
        <v>12</v>
      </c>
      <c r="P72" s="51">
        <v>2</v>
      </c>
      <c r="Q72" s="51">
        <v>6</v>
      </c>
      <c r="R72" s="51">
        <f t="shared" si="0"/>
        <v>144</v>
      </c>
      <c r="S72" s="60">
        <f t="shared" si="1"/>
        <v>216</v>
      </c>
      <c r="T72" s="53" t="s">
        <v>95</v>
      </c>
      <c r="U72" s="44"/>
      <c r="IT72" s="45"/>
    </row>
    <row r="73" s="41" customFormat="1" customHeight="1" spans="1:254">
      <c r="A73" s="63"/>
      <c r="B73" s="64"/>
      <c r="C73" s="51" t="s">
        <v>143</v>
      </c>
      <c r="D73" s="52" t="s">
        <v>144</v>
      </c>
      <c r="E73" s="51">
        <v>1</v>
      </c>
      <c r="F73" s="51"/>
      <c r="G73" s="51"/>
      <c r="H73" s="51" t="s">
        <v>84</v>
      </c>
      <c r="I73" s="51">
        <v>1</v>
      </c>
      <c r="J73" s="51"/>
      <c r="K73" s="51"/>
      <c r="L73" s="51" t="s">
        <v>84</v>
      </c>
      <c r="M73" s="51">
        <f t="shared" si="2"/>
        <v>1</v>
      </c>
      <c r="N73" s="51" t="s">
        <v>89</v>
      </c>
      <c r="O73" s="51">
        <v>12</v>
      </c>
      <c r="P73" s="51">
        <v>4</v>
      </c>
      <c r="Q73" s="51">
        <v>2</v>
      </c>
      <c r="R73" s="51">
        <f t="shared" si="0"/>
        <v>96</v>
      </c>
      <c r="S73" s="60">
        <f t="shared" si="1"/>
        <v>96</v>
      </c>
      <c r="T73" s="53" t="s">
        <v>95</v>
      </c>
      <c r="U73" s="44"/>
      <c r="IT73" s="45"/>
    </row>
    <row r="74" s="41" customFormat="1" customHeight="1" spans="1:254">
      <c r="A74" s="63"/>
      <c r="B74" s="64"/>
      <c r="C74" s="51"/>
      <c r="D74" s="52" t="s">
        <v>145</v>
      </c>
      <c r="E74" s="53">
        <v>1.5</v>
      </c>
      <c r="F74" s="51"/>
      <c r="G74" s="51" t="s">
        <v>84</v>
      </c>
      <c r="H74" s="51"/>
      <c r="I74" s="51">
        <v>1.5</v>
      </c>
      <c r="J74" s="51"/>
      <c r="K74" s="51" t="s">
        <v>84</v>
      </c>
      <c r="L74" s="51"/>
      <c r="M74" s="51">
        <f t="shared" si="2"/>
        <v>2.25</v>
      </c>
      <c r="N74" s="51" t="s">
        <v>85</v>
      </c>
      <c r="O74" s="51">
        <v>1</v>
      </c>
      <c r="P74" s="51">
        <v>12</v>
      </c>
      <c r="Q74" s="51">
        <v>2</v>
      </c>
      <c r="R74" s="51">
        <f t="shared" si="0"/>
        <v>24</v>
      </c>
      <c r="S74" s="60">
        <f t="shared" si="1"/>
        <v>54</v>
      </c>
      <c r="T74" s="53" t="s">
        <v>95</v>
      </c>
      <c r="U74" s="44"/>
      <c r="IT74" s="45"/>
    </row>
    <row r="75" s="41" customFormat="1" customHeight="1" spans="1:254">
      <c r="A75" s="63"/>
      <c r="B75" s="64"/>
      <c r="C75" s="51"/>
      <c r="D75" s="67" t="s">
        <v>146</v>
      </c>
      <c r="E75" s="53">
        <v>2</v>
      </c>
      <c r="F75" s="51" t="s">
        <v>84</v>
      </c>
      <c r="G75" s="51"/>
      <c r="H75" s="51"/>
      <c r="I75" s="51">
        <v>1</v>
      </c>
      <c r="J75" s="51"/>
      <c r="K75" s="51"/>
      <c r="L75" s="51" t="s">
        <v>84</v>
      </c>
      <c r="M75" s="51">
        <f t="shared" si="2"/>
        <v>2</v>
      </c>
      <c r="N75" s="51" t="s">
        <v>89</v>
      </c>
      <c r="O75" s="51">
        <v>12</v>
      </c>
      <c r="P75" s="51">
        <v>2</v>
      </c>
      <c r="Q75" s="51">
        <v>3</v>
      </c>
      <c r="R75" s="51">
        <f t="shared" si="0"/>
        <v>72</v>
      </c>
      <c r="S75" s="60">
        <f t="shared" si="1"/>
        <v>144</v>
      </c>
      <c r="T75" s="53" t="s">
        <v>95</v>
      </c>
      <c r="U75" s="44"/>
      <c r="IT75" s="45"/>
    </row>
    <row r="76" s="41" customFormat="1" customHeight="1" spans="1:254">
      <c r="A76" s="63"/>
      <c r="B76" s="64"/>
      <c r="C76" s="51" t="s">
        <v>147</v>
      </c>
      <c r="D76" s="52" t="s">
        <v>144</v>
      </c>
      <c r="E76" s="51">
        <v>1</v>
      </c>
      <c r="F76" s="51"/>
      <c r="G76" s="51"/>
      <c r="H76" s="51" t="s">
        <v>84</v>
      </c>
      <c r="I76" s="51">
        <v>1</v>
      </c>
      <c r="J76" s="51"/>
      <c r="K76" s="51"/>
      <c r="L76" s="51" t="s">
        <v>84</v>
      </c>
      <c r="M76" s="51">
        <f t="shared" si="2"/>
        <v>1</v>
      </c>
      <c r="N76" s="51" t="s">
        <v>89</v>
      </c>
      <c r="O76" s="51">
        <v>12</v>
      </c>
      <c r="P76" s="51">
        <v>4</v>
      </c>
      <c r="Q76" s="51">
        <v>4</v>
      </c>
      <c r="R76" s="51">
        <f t="shared" si="0"/>
        <v>192</v>
      </c>
      <c r="S76" s="60">
        <f t="shared" si="1"/>
        <v>192</v>
      </c>
      <c r="T76" s="53" t="s">
        <v>95</v>
      </c>
      <c r="U76" s="44"/>
      <c r="IT76" s="45"/>
    </row>
    <row r="77" s="41" customFormat="1" customHeight="1" spans="1:254">
      <c r="A77" s="63"/>
      <c r="B77" s="64"/>
      <c r="C77" s="51"/>
      <c r="D77" s="52" t="s">
        <v>145</v>
      </c>
      <c r="E77" s="53">
        <v>1</v>
      </c>
      <c r="F77" s="51"/>
      <c r="G77" s="51"/>
      <c r="H77" s="51" t="s">
        <v>84</v>
      </c>
      <c r="I77" s="51">
        <v>1</v>
      </c>
      <c r="J77" s="51"/>
      <c r="K77" s="51"/>
      <c r="L77" s="51" t="s">
        <v>84</v>
      </c>
      <c r="M77" s="51">
        <f t="shared" si="2"/>
        <v>1</v>
      </c>
      <c r="N77" s="51" t="s">
        <v>85</v>
      </c>
      <c r="O77" s="51">
        <v>1</v>
      </c>
      <c r="P77" s="51">
        <v>12</v>
      </c>
      <c r="Q77" s="51">
        <v>3</v>
      </c>
      <c r="R77" s="51">
        <f t="shared" si="0"/>
        <v>36</v>
      </c>
      <c r="S77" s="60">
        <f t="shared" si="1"/>
        <v>36</v>
      </c>
      <c r="T77" s="53" t="s">
        <v>95</v>
      </c>
      <c r="U77" s="44"/>
      <c r="IT77" s="45"/>
    </row>
    <row r="78" s="41" customFormat="1" customHeight="1" spans="1:254">
      <c r="A78" s="63"/>
      <c r="B78" s="64"/>
      <c r="C78" s="51"/>
      <c r="D78" s="67" t="s">
        <v>146</v>
      </c>
      <c r="E78" s="53">
        <v>2</v>
      </c>
      <c r="F78" s="51" t="s">
        <v>84</v>
      </c>
      <c r="G78" s="51"/>
      <c r="H78" s="51"/>
      <c r="I78" s="51">
        <v>1</v>
      </c>
      <c r="J78" s="51"/>
      <c r="K78" s="51"/>
      <c r="L78" s="51" t="s">
        <v>84</v>
      </c>
      <c r="M78" s="51">
        <f t="shared" si="2"/>
        <v>2</v>
      </c>
      <c r="N78" s="51" t="s">
        <v>89</v>
      </c>
      <c r="O78" s="51">
        <v>12</v>
      </c>
      <c r="P78" s="51">
        <v>2</v>
      </c>
      <c r="Q78" s="51">
        <v>2</v>
      </c>
      <c r="R78" s="51">
        <f t="shared" si="0"/>
        <v>48</v>
      </c>
      <c r="S78" s="60">
        <f t="shared" si="1"/>
        <v>96</v>
      </c>
      <c r="T78" s="53" t="s">
        <v>95</v>
      </c>
      <c r="U78" s="44"/>
      <c r="IT78" s="45"/>
    </row>
    <row r="79" s="41" customFormat="1" customHeight="1" spans="1:254">
      <c r="A79" s="63"/>
      <c r="B79" s="64"/>
      <c r="C79" s="51" t="s">
        <v>148</v>
      </c>
      <c r="D79" s="52" t="s">
        <v>149</v>
      </c>
      <c r="E79" s="51">
        <v>1</v>
      </c>
      <c r="F79" s="51"/>
      <c r="G79" s="51"/>
      <c r="H79" s="51" t="s">
        <v>84</v>
      </c>
      <c r="I79" s="51">
        <v>1</v>
      </c>
      <c r="J79" s="51"/>
      <c r="K79" s="51"/>
      <c r="L79" s="51" t="s">
        <v>84</v>
      </c>
      <c r="M79" s="51">
        <f t="shared" si="2"/>
        <v>1</v>
      </c>
      <c r="N79" s="51" t="s">
        <v>89</v>
      </c>
      <c r="O79" s="51">
        <v>12</v>
      </c>
      <c r="P79" s="51">
        <v>4</v>
      </c>
      <c r="Q79" s="51">
        <v>2</v>
      </c>
      <c r="R79" s="51">
        <f t="shared" si="0"/>
        <v>96</v>
      </c>
      <c r="S79" s="60">
        <f t="shared" si="1"/>
        <v>96</v>
      </c>
      <c r="T79" s="53" t="s">
        <v>95</v>
      </c>
      <c r="U79" s="44"/>
      <c r="IT79" s="45"/>
    </row>
    <row r="80" s="41" customFormat="1" customHeight="1" spans="1:254">
      <c r="A80" s="63"/>
      <c r="B80" s="64"/>
      <c r="C80" s="51" t="s">
        <v>150</v>
      </c>
      <c r="D80" s="67" t="s">
        <v>151</v>
      </c>
      <c r="E80" s="53">
        <v>2</v>
      </c>
      <c r="F80" s="51" t="s">
        <v>84</v>
      </c>
      <c r="G80" s="51"/>
      <c r="H80" s="51"/>
      <c r="I80" s="51">
        <v>1</v>
      </c>
      <c r="J80" s="51"/>
      <c r="K80" s="51" t="s">
        <v>84</v>
      </c>
      <c r="L80" s="51"/>
      <c r="M80" s="51">
        <f t="shared" si="2"/>
        <v>2</v>
      </c>
      <c r="N80" s="51" t="s">
        <v>89</v>
      </c>
      <c r="O80" s="51">
        <v>12</v>
      </c>
      <c r="P80" s="51">
        <v>4</v>
      </c>
      <c r="Q80" s="51">
        <v>1</v>
      </c>
      <c r="R80" s="51">
        <f t="shared" si="0"/>
        <v>48</v>
      </c>
      <c r="S80" s="60">
        <f t="shared" si="1"/>
        <v>96</v>
      </c>
      <c r="T80" s="53" t="s">
        <v>95</v>
      </c>
      <c r="U80" s="44"/>
      <c r="IT80" s="45"/>
    </row>
    <row r="81" s="41" customFormat="1" customHeight="1" spans="1:254">
      <c r="A81" s="63"/>
      <c r="B81" s="64"/>
      <c r="C81" s="73" t="s">
        <v>152</v>
      </c>
      <c r="D81" s="74" t="s">
        <v>153</v>
      </c>
      <c r="E81" s="75">
        <v>1</v>
      </c>
      <c r="F81" s="73"/>
      <c r="G81" s="73"/>
      <c r="H81" s="73" t="s">
        <v>84</v>
      </c>
      <c r="I81" s="75">
        <v>1</v>
      </c>
      <c r="J81" s="73"/>
      <c r="K81" s="73" t="s">
        <v>84</v>
      </c>
      <c r="L81" s="73"/>
      <c r="M81" s="73">
        <f t="shared" si="2"/>
        <v>1</v>
      </c>
      <c r="N81" s="73" t="s">
        <v>85</v>
      </c>
      <c r="O81" s="73">
        <v>1</v>
      </c>
      <c r="P81" s="73">
        <v>1</v>
      </c>
      <c r="Q81" s="73">
        <v>20</v>
      </c>
      <c r="R81" s="73">
        <f t="shared" si="0"/>
        <v>20</v>
      </c>
      <c r="S81" s="83">
        <f t="shared" si="1"/>
        <v>20</v>
      </c>
      <c r="T81" s="75" t="s">
        <v>95</v>
      </c>
      <c r="U81" s="44"/>
      <c r="IT81" s="45"/>
    </row>
    <row r="82" s="41" customFormat="1" customHeight="1" spans="1:254">
      <c r="A82" s="63"/>
      <c r="B82" s="55"/>
      <c r="C82" s="73" t="s">
        <v>154</v>
      </c>
      <c r="D82" s="74" t="s">
        <v>155</v>
      </c>
      <c r="E82" s="73">
        <v>1</v>
      </c>
      <c r="F82" s="73"/>
      <c r="G82" s="76"/>
      <c r="H82" s="73" t="s">
        <v>84</v>
      </c>
      <c r="I82" s="73">
        <v>1</v>
      </c>
      <c r="J82" s="73"/>
      <c r="K82" s="73"/>
      <c r="L82" s="73" t="s">
        <v>84</v>
      </c>
      <c r="M82" s="73">
        <f t="shared" si="2"/>
        <v>1</v>
      </c>
      <c r="N82" s="73" t="s">
        <v>89</v>
      </c>
      <c r="O82" s="73">
        <v>12</v>
      </c>
      <c r="P82" s="73">
        <v>1</v>
      </c>
      <c r="Q82" s="73">
        <v>1</v>
      </c>
      <c r="R82" s="73">
        <f t="shared" si="0"/>
        <v>12</v>
      </c>
      <c r="S82" s="83">
        <v>12</v>
      </c>
      <c r="T82" s="75" t="s">
        <v>95</v>
      </c>
      <c r="U82" s="44"/>
      <c r="IT82" s="45"/>
    </row>
    <row r="83" s="41" customFormat="1" customHeight="1" spans="1:254">
      <c r="A83" s="59">
        <v>5</v>
      </c>
      <c r="B83" s="64" t="s">
        <v>156</v>
      </c>
      <c r="C83" s="51" t="s">
        <v>83</v>
      </c>
      <c r="D83" s="51"/>
      <c r="E83" s="53">
        <v>2</v>
      </c>
      <c r="F83" s="51" t="s">
        <v>84</v>
      </c>
      <c r="G83" s="51"/>
      <c r="H83" s="51"/>
      <c r="I83" s="53">
        <v>2</v>
      </c>
      <c r="J83" s="51" t="s">
        <v>84</v>
      </c>
      <c r="K83" s="51"/>
      <c r="L83" s="51"/>
      <c r="M83" s="51">
        <f t="shared" si="2"/>
        <v>4</v>
      </c>
      <c r="N83" s="51" t="s">
        <v>85</v>
      </c>
      <c r="O83" s="51">
        <v>1</v>
      </c>
      <c r="P83" s="51">
        <v>1</v>
      </c>
      <c r="Q83" s="51">
        <v>20</v>
      </c>
      <c r="R83" s="51">
        <f t="shared" si="0"/>
        <v>20</v>
      </c>
      <c r="S83" s="60">
        <f t="shared" ref="S83:S146" si="3">R83*M83</f>
        <v>80</v>
      </c>
      <c r="T83" s="53" t="s">
        <v>157</v>
      </c>
      <c r="U83" s="44"/>
      <c r="IT83" s="45"/>
    </row>
    <row r="84" s="41" customFormat="1" customHeight="1" spans="1:254">
      <c r="A84" s="63"/>
      <c r="B84" s="64"/>
      <c r="C84" s="77" t="s">
        <v>152</v>
      </c>
      <c r="D84" s="78"/>
      <c r="E84" s="53">
        <v>1</v>
      </c>
      <c r="F84" s="51"/>
      <c r="G84" s="51"/>
      <c r="H84" s="51" t="s">
        <v>84</v>
      </c>
      <c r="I84" s="53">
        <v>1.5</v>
      </c>
      <c r="J84" s="51"/>
      <c r="K84" s="51" t="s">
        <v>84</v>
      </c>
      <c r="L84" s="51"/>
      <c r="M84" s="51">
        <f t="shared" si="2"/>
        <v>1.5</v>
      </c>
      <c r="N84" s="51" t="s">
        <v>85</v>
      </c>
      <c r="O84" s="51">
        <v>1</v>
      </c>
      <c r="P84" s="51">
        <v>1</v>
      </c>
      <c r="Q84" s="51">
        <v>20</v>
      </c>
      <c r="R84" s="51">
        <f t="shared" si="0"/>
        <v>20</v>
      </c>
      <c r="S84" s="60">
        <f t="shared" si="3"/>
        <v>30</v>
      </c>
      <c r="T84" s="53" t="s">
        <v>157</v>
      </c>
      <c r="U84" s="44"/>
      <c r="IT84" s="45"/>
    </row>
    <row r="85" s="41" customFormat="1" customHeight="1" spans="1:254">
      <c r="A85" s="63"/>
      <c r="B85" s="64"/>
      <c r="C85" s="59" t="s">
        <v>158</v>
      </c>
      <c r="D85" s="52" t="s">
        <v>159</v>
      </c>
      <c r="E85" s="53">
        <v>2</v>
      </c>
      <c r="F85" s="53" t="s">
        <v>84</v>
      </c>
      <c r="G85" s="51"/>
      <c r="H85" s="51"/>
      <c r="I85" s="53">
        <v>2</v>
      </c>
      <c r="J85" s="51" t="s">
        <v>84</v>
      </c>
      <c r="K85" s="51"/>
      <c r="L85" s="51"/>
      <c r="M85" s="51">
        <f t="shared" si="2"/>
        <v>4</v>
      </c>
      <c r="N85" s="51" t="s">
        <v>89</v>
      </c>
      <c r="O85" s="51">
        <v>12</v>
      </c>
      <c r="P85" s="51">
        <v>1</v>
      </c>
      <c r="Q85" s="51">
        <v>1</v>
      </c>
      <c r="R85" s="51">
        <f t="shared" si="0"/>
        <v>12</v>
      </c>
      <c r="S85" s="60">
        <f t="shared" si="3"/>
        <v>48</v>
      </c>
      <c r="T85" s="53" t="s">
        <v>157</v>
      </c>
      <c r="U85" s="44"/>
      <c r="IT85" s="45"/>
    </row>
    <row r="86" s="41" customFormat="1" ht="28" customHeight="1" spans="1:254">
      <c r="A86" s="63"/>
      <c r="B86" s="64"/>
      <c r="C86" s="63"/>
      <c r="D86" s="52" t="s">
        <v>160</v>
      </c>
      <c r="E86" s="53">
        <v>1.5</v>
      </c>
      <c r="F86" s="53"/>
      <c r="G86" s="53" t="s">
        <v>84</v>
      </c>
      <c r="H86" s="51"/>
      <c r="I86" s="53">
        <v>2</v>
      </c>
      <c r="J86" s="51" t="s">
        <v>84</v>
      </c>
      <c r="K86" s="51"/>
      <c r="L86" s="51"/>
      <c r="M86" s="51">
        <f t="shared" si="2"/>
        <v>3</v>
      </c>
      <c r="N86" s="51" t="s">
        <v>89</v>
      </c>
      <c r="O86" s="51">
        <v>12</v>
      </c>
      <c r="P86" s="51">
        <v>8</v>
      </c>
      <c r="Q86" s="51">
        <v>1</v>
      </c>
      <c r="R86" s="51">
        <f t="shared" si="0"/>
        <v>96</v>
      </c>
      <c r="S86" s="60">
        <f t="shared" si="3"/>
        <v>288</v>
      </c>
      <c r="T86" s="53" t="s">
        <v>157</v>
      </c>
      <c r="U86" s="44"/>
      <c r="IT86" s="45"/>
    </row>
    <row r="87" s="41" customFormat="1" customHeight="1" spans="1:254">
      <c r="A87" s="63"/>
      <c r="B87" s="64"/>
      <c r="C87" s="63"/>
      <c r="D87" s="52" t="s">
        <v>161</v>
      </c>
      <c r="E87" s="53">
        <v>1</v>
      </c>
      <c r="F87" s="51"/>
      <c r="G87" s="51"/>
      <c r="H87" s="51" t="s">
        <v>84</v>
      </c>
      <c r="I87" s="51">
        <v>1</v>
      </c>
      <c r="J87" s="51"/>
      <c r="K87" s="51"/>
      <c r="L87" s="51" t="s">
        <v>84</v>
      </c>
      <c r="M87" s="51">
        <f t="shared" si="2"/>
        <v>1</v>
      </c>
      <c r="N87" s="51" t="s">
        <v>89</v>
      </c>
      <c r="O87" s="51">
        <v>12</v>
      </c>
      <c r="P87" s="51">
        <v>44</v>
      </c>
      <c r="Q87" s="51">
        <v>0.5</v>
      </c>
      <c r="R87" s="51">
        <f t="shared" si="0"/>
        <v>264</v>
      </c>
      <c r="S87" s="60">
        <f t="shared" si="3"/>
        <v>264</v>
      </c>
      <c r="T87" s="53" t="s">
        <v>157</v>
      </c>
      <c r="U87" s="44"/>
      <c r="IT87" s="45"/>
    </row>
    <row r="88" s="41" customFormat="1" ht="28" customHeight="1" spans="1:254">
      <c r="A88" s="63"/>
      <c r="B88" s="64"/>
      <c r="C88" s="63"/>
      <c r="D88" s="52" t="s">
        <v>162</v>
      </c>
      <c r="E88" s="53">
        <v>1.5</v>
      </c>
      <c r="F88" s="51"/>
      <c r="G88" s="51" t="s">
        <v>84</v>
      </c>
      <c r="H88" s="51"/>
      <c r="I88" s="51">
        <v>1.5</v>
      </c>
      <c r="J88" s="51"/>
      <c r="K88" s="51" t="s">
        <v>84</v>
      </c>
      <c r="L88" s="51"/>
      <c r="M88" s="51">
        <f t="shared" si="2"/>
        <v>2.25</v>
      </c>
      <c r="N88" s="51" t="s">
        <v>89</v>
      </c>
      <c r="O88" s="51">
        <v>12</v>
      </c>
      <c r="P88" s="51">
        <v>66</v>
      </c>
      <c r="Q88" s="51">
        <v>0.5</v>
      </c>
      <c r="R88" s="51">
        <f t="shared" si="0"/>
        <v>396</v>
      </c>
      <c r="S88" s="60">
        <f t="shared" si="3"/>
        <v>891</v>
      </c>
      <c r="T88" s="53" t="s">
        <v>157</v>
      </c>
      <c r="U88" s="44"/>
      <c r="IT88" s="45"/>
    </row>
    <row r="89" s="41" customFormat="1" ht="28" customHeight="1" spans="1:254">
      <c r="A89" s="63"/>
      <c r="B89" s="64"/>
      <c r="C89" s="63"/>
      <c r="D89" s="52" t="s">
        <v>163</v>
      </c>
      <c r="E89" s="53">
        <v>1.5</v>
      </c>
      <c r="F89" s="51"/>
      <c r="G89" s="51" t="s">
        <v>84</v>
      </c>
      <c r="H89" s="51"/>
      <c r="I89" s="53">
        <v>2</v>
      </c>
      <c r="J89" s="51" t="s">
        <v>84</v>
      </c>
      <c r="K89" s="51"/>
      <c r="L89" s="51"/>
      <c r="M89" s="51">
        <f t="shared" si="2"/>
        <v>3</v>
      </c>
      <c r="N89" s="51" t="s">
        <v>89</v>
      </c>
      <c r="O89" s="51">
        <v>12</v>
      </c>
      <c r="P89" s="51">
        <v>22</v>
      </c>
      <c r="Q89" s="51">
        <v>0.5</v>
      </c>
      <c r="R89" s="51">
        <f t="shared" si="0"/>
        <v>132</v>
      </c>
      <c r="S89" s="60">
        <f t="shared" si="3"/>
        <v>396</v>
      </c>
      <c r="T89" s="53" t="s">
        <v>157</v>
      </c>
      <c r="U89" s="44"/>
      <c r="IT89" s="45"/>
    </row>
    <row r="90" s="41" customFormat="1" customHeight="1" spans="1:254">
      <c r="A90" s="63"/>
      <c r="B90" s="64"/>
      <c r="C90" s="63"/>
      <c r="D90" s="52" t="s">
        <v>164</v>
      </c>
      <c r="E90" s="53">
        <v>1.5</v>
      </c>
      <c r="F90" s="51"/>
      <c r="G90" s="51" t="s">
        <v>84</v>
      </c>
      <c r="H90" s="51"/>
      <c r="I90" s="51">
        <v>1</v>
      </c>
      <c r="J90" s="51"/>
      <c r="K90" s="51"/>
      <c r="L90" s="51" t="s">
        <v>84</v>
      </c>
      <c r="M90" s="51">
        <f t="shared" si="2"/>
        <v>1.5</v>
      </c>
      <c r="N90" s="51" t="s">
        <v>89</v>
      </c>
      <c r="O90" s="51">
        <v>12</v>
      </c>
      <c r="P90" s="51">
        <v>3</v>
      </c>
      <c r="Q90" s="51">
        <v>0.5</v>
      </c>
      <c r="R90" s="51">
        <f t="shared" si="0"/>
        <v>18</v>
      </c>
      <c r="S90" s="60">
        <f t="shared" si="3"/>
        <v>27</v>
      </c>
      <c r="T90" s="53" t="s">
        <v>157</v>
      </c>
      <c r="U90" s="44"/>
      <c r="IT90" s="45"/>
    </row>
    <row r="91" s="41" customFormat="1" customHeight="1" spans="1:254">
      <c r="A91" s="63"/>
      <c r="B91" s="64"/>
      <c r="C91" s="63"/>
      <c r="D91" s="52" t="s">
        <v>165</v>
      </c>
      <c r="E91" s="53">
        <v>1</v>
      </c>
      <c r="F91" s="51"/>
      <c r="G91" s="51"/>
      <c r="H91" s="51" t="s">
        <v>84</v>
      </c>
      <c r="I91" s="51">
        <v>1</v>
      </c>
      <c r="J91" s="51"/>
      <c r="K91" s="51"/>
      <c r="L91" s="51" t="s">
        <v>84</v>
      </c>
      <c r="M91" s="51">
        <f t="shared" si="2"/>
        <v>1</v>
      </c>
      <c r="N91" s="51" t="s">
        <v>89</v>
      </c>
      <c r="O91" s="51">
        <v>12</v>
      </c>
      <c r="P91" s="51">
        <v>22</v>
      </c>
      <c r="Q91" s="51">
        <v>0.5</v>
      </c>
      <c r="R91" s="51">
        <f t="shared" si="0"/>
        <v>132</v>
      </c>
      <c r="S91" s="60">
        <f t="shared" si="3"/>
        <v>132</v>
      </c>
      <c r="T91" s="53" t="s">
        <v>157</v>
      </c>
      <c r="U91" s="44"/>
      <c r="IT91" s="45"/>
    </row>
    <row r="92" s="41" customFormat="1" customHeight="1" spans="1:254">
      <c r="A92" s="63"/>
      <c r="B92" s="64"/>
      <c r="C92" s="63"/>
      <c r="D92" s="52" t="s">
        <v>166</v>
      </c>
      <c r="E92" s="53">
        <v>2</v>
      </c>
      <c r="F92" s="51" t="s">
        <v>84</v>
      </c>
      <c r="G92" s="51"/>
      <c r="H92" s="51"/>
      <c r="I92" s="51">
        <v>1.5</v>
      </c>
      <c r="J92" s="51"/>
      <c r="K92" s="51" t="s">
        <v>84</v>
      </c>
      <c r="L92" s="51"/>
      <c r="M92" s="51">
        <f t="shared" si="2"/>
        <v>3</v>
      </c>
      <c r="N92" s="51" t="s">
        <v>85</v>
      </c>
      <c r="O92" s="51">
        <v>1</v>
      </c>
      <c r="P92" s="51">
        <v>2</v>
      </c>
      <c r="Q92" s="51">
        <v>5</v>
      </c>
      <c r="R92" s="51">
        <f t="shared" si="0"/>
        <v>10</v>
      </c>
      <c r="S92" s="60">
        <f t="shared" si="3"/>
        <v>30</v>
      </c>
      <c r="T92" s="53" t="s">
        <v>157</v>
      </c>
      <c r="U92" s="44"/>
      <c r="IT92" s="45"/>
    </row>
    <row r="93" s="41" customFormat="1" customHeight="1" spans="1:254">
      <c r="A93" s="63"/>
      <c r="B93" s="64"/>
      <c r="C93" s="63"/>
      <c r="D93" s="52" t="s">
        <v>167</v>
      </c>
      <c r="E93" s="53">
        <v>1</v>
      </c>
      <c r="F93" s="51"/>
      <c r="G93" s="51"/>
      <c r="H93" s="51" t="s">
        <v>84</v>
      </c>
      <c r="I93" s="51">
        <v>1</v>
      </c>
      <c r="J93" s="51"/>
      <c r="K93" s="51"/>
      <c r="L93" s="51" t="s">
        <v>84</v>
      </c>
      <c r="M93" s="51">
        <f t="shared" si="2"/>
        <v>1</v>
      </c>
      <c r="N93" s="51" t="s">
        <v>101</v>
      </c>
      <c r="O93" s="51">
        <v>4</v>
      </c>
      <c r="P93" s="51">
        <v>1</v>
      </c>
      <c r="Q93" s="51">
        <v>5</v>
      </c>
      <c r="R93" s="51">
        <f t="shared" si="0"/>
        <v>20</v>
      </c>
      <c r="S93" s="60">
        <f t="shared" si="3"/>
        <v>20</v>
      </c>
      <c r="T93" s="53" t="s">
        <v>157</v>
      </c>
      <c r="U93" s="44"/>
      <c r="IT93" s="45"/>
    </row>
    <row r="94" s="41" customFormat="1" customHeight="1" spans="1:254">
      <c r="A94" s="63"/>
      <c r="B94" s="64"/>
      <c r="C94" s="54"/>
      <c r="D94" s="52" t="s">
        <v>168</v>
      </c>
      <c r="E94" s="53">
        <v>1</v>
      </c>
      <c r="F94" s="51"/>
      <c r="G94" s="51"/>
      <c r="H94" s="51" t="s">
        <v>84</v>
      </c>
      <c r="I94" s="51">
        <v>1.5</v>
      </c>
      <c r="J94" s="51"/>
      <c r="K94" s="51" t="s">
        <v>84</v>
      </c>
      <c r="L94" s="51"/>
      <c r="M94" s="51">
        <f t="shared" si="2"/>
        <v>1.5</v>
      </c>
      <c r="N94" s="51" t="s">
        <v>89</v>
      </c>
      <c r="O94" s="51">
        <v>12</v>
      </c>
      <c r="P94" s="51">
        <v>1</v>
      </c>
      <c r="Q94" s="51">
        <v>0.5</v>
      </c>
      <c r="R94" s="51">
        <f t="shared" si="0"/>
        <v>6</v>
      </c>
      <c r="S94" s="60">
        <f t="shared" si="3"/>
        <v>9</v>
      </c>
      <c r="T94" s="53" t="s">
        <v>157</v>
      </c>
      <c r="U94" s="44"/>
      <c r="IT94" s="45"/>
    </row>
    <row r="95" s="41" customFormat="1" customHeight="1" spans="1:254">
      <c r="A95" s="63"/>
      <c r="B95" s="64"/>
      <c r="C95" s="51" t="s">
        <v>169</v>
      </c>
      <c r="D95" s="52" t="s">
        <v>170</v>
      </c>
      <c r="E95" s="53">
        <v>1</v>
      </c>
      <c r="F95" s="60"/>
      <c r="G95" s="51"/>
      <c r="H95" s="51" t="s">
        <v>84</v>
      </c>
      <c r="I95" s="51">
        <v>1</v>
      </c>
      <c r="J95" s="51"/>
      <c r="K95" s="51"/>
      <c r="L95" s="51" t="s">
        <v>84</v>
      </c>
      <c r="M95" s="51">
        <f t="shared" si="2"/>
        <v>1</v>
      </c>
      <c r="N95" s="51" t="s">
        <v>89</v>
      </c>
      <c r="O95" s="51">
        <v>12</v>
      </c>
      <c r="P95" s="51">
        <v>22</v>
      </c>
      <c r="Q95" s="51">
        <v>0.5</v>
      </c>
      <c r="R95" s="51">
        <f t="shared" si="0"/>
        <v>132</v>
      </c>
      <c r="S95" s="60">
        <f t="shared" si="3"/>
        <v>132</v>
      </c>
      <c r="T95" s="53" t="s">
        <v>157</v>
      </c>
      <c r="U95" s="44"/>
      <c r="IT95" s="45"/>
    </row>
    <row r="96" s="41" customFormat="1" customHeight="1" spans="1:254">
      <c r="A96" s="63"/>
      <c r="B96" s="64"/>
      <c r="C96" s="51"/>
      <c r="D96" s="52" t="s">
        <v>171</v>
      </c>
      <c r="E96" s="53">
        <v>1</v>
      </c>
      <c r="F96" s="60"/>
      <c r="G96" s="51"/>
      <c r="H96" s="51" t="s">
        <v>84</v>
      </c>
      <c r="I96" s="51">
        <v>1.5</v>
      </c>
      <c r="J96" s="51"/>
      <c r="K96" s="51" t="s">
        <v>84</v>
      </c>
      <c r="L96" s="51"/>
      <c r="M96" s="51">
        <f t="shared" si="2"/>
        <v>1.5</v>
      </c>
      <c r="N96" s="51" t="s">
        <v>89</v>
      </c>
      <c r="O96" s="51">
        <v>12</v>
      </c>
      <c r="P96" s="51">
        <v>12</v>
      </c>
      <c r="Q96" s="51">
        <v>0.5</v>
      </c>
      <c r="R96" s="51">
        <f t="shared" si="0"/>
        <v>72</v>
      </c>
      <c r="S96" s="60">
        <f t="shared" si="3"/>
        <v>108</v>
      </c>
      <c r="T96" s="53" t="s">
        <v>157</v>
      </c>
      <c r="U96" s="44"/>
      <c r="IT96" s="45"/>
    </row>
    <row r="97" s="41" customFormat="1" customHeight="1" spans="1:254">
      <c r="A97" s="63"/>
      <c r="B97" s="64"/>
      <c r="C97" s="51"/>
      <c r="D97" s="52" t="s">
        <v>172</v>
      </c>
      <c r="E97" s="53">
        <v>1.5</v>
      </c>
      <c r="F97" s="60"/>
      <c r="G97" s="51" t="s">
        <v>84</v>
      </c>
      <c r="H97" s="51"/>
      <c r="I97" s="51">
        <v>1</v>
      </c>
      <c r="J97" s="51"/>
      <c r="K97" s="51"/>
      <c r="L97" s="51" t="s">
        <v>84</v>
      </c>
      <c r="M97" s="51">
        <f t="shared" si="2"/>
        <v>1.5</v>
      </c>
      <c r="N97" s="51" t="s">
        <v>85</v>
      </c>
      <c r="O97" s="51">
        <v>1</v>
      </c>
      <c r="P97" s="51">
        <v>1</v>
      </c>
      <c r="Q97" s="51">
        <v>50</v>
      </c>
      <c r="R97" s="51">
        <f t="shared" si="0"/>
        <v>50</v>
      </c>
      <c r="S97" s="60">
        <f t="shared" si="3"/>
        <v>75</v>
      </c>
      <c r="T97" s="53" t="s">
        <v>157</v>
      </c>
      <c r="U97" s="44"/>
      <c r="IT97" s="45"/>
    </row>
    <row r="98" s="41" customFormat="1" customHeight="1" spans="1:254">
      <c r="A98" s="63"/>
      <c r="B98" s="64"/>
      <c r="C98" s="51" t="s">
        <v>173</v>
      </c>
      <c r="D98" s="52" t="s">
        <v>174</v>
      </c>
      <c r="E98" s="53">
        <v>1.5</v>
      </c>
      <c r="F98" s="51"/>
      <c r="G98" s="51" t="s">
        <v>84</v>
      </c>
      <c r="H98" s="51"/>
      <c r="I98" s="51">
        <v>1.5</v>
      </c>
      <c r="J98" s="51"/>
      <c r="K98" s="51" t="s">
        <v>84</v>
      </c>
      <c r="L98" s="51"/>
      <c r="M98" s="51">
        <f t="shared" si="2"/>
        <v>2.25</v>
      </c>
      <c r="N98" s="51" t="s">
        <v>89</v>
      </c>
      <c r="O98" s="51">
        <v>12</v>
      </c>
      <c r="P98" s="51">
        <v>20</v>
      </c>
      <c r="Q98" s="51">
        <v>0.2</v>
      </c>
      <c r="R98" s="51">
        <f t="shared" si="0"/>
        <v>48</v>
      </c>
      <c r="S98" s="60">
        <f t="shared" si="3"/>
        <v>108</v>
      </c>
      <c r="T98" s="53" t="s">
        <v>157</v>
      </c>
      <c r="U98" s="44"/>
      <c r="IT98" s="45"/>
    </row>
    <row r="99" s="41" customFormat="1" customHeight="1" spans="1:254">
      <c r="A99" s="63"/>
      <c r="B99" s="64"/>
      <c r="C99" s="51" t="s">
        <v>175</v>
      </c>
      <c r="D99" s="52" t="s">
        <v>176</v>
      </c>
      <c r="E99" s="53">
        <v>1.5</v>
      </c>
      <c r="F99" s="51"/>
      <c r="G99" s="51" t="s">
        <v>84</v>
      </c>
      <c r="H99" s="51"/>
      <c r="I99" s="51">
        <v>1.5</v>
      </c>
      <c r="J99" s="51"/>
      <c r="K99" s="51" t="s">
        <v>84</v>
      </c>
      <c r="L99" s="51"/>
      <c r="M99" s="51">
        <f t="shared" si="2"/>
        <v>2.25</v>
      </c>
      <c r="N99" s="51" t="s">
        <v>89</v>
      </c>
      <c r="O99" s="51">
        <v>12</v>
      </c>
      <c r="P99" s="51">
        <v>110</v>
      </c>
      <c r="Q99" s="51">
        <v>0.2</v>
      </c>
      <c r="R99" s="51">
        <f t="shared" si="0"/>
        <v>264</v>
      </c>
      <c r="S99" s="60">
        <f t="shared" si="3"/>
        <v>594</v>
      </c>
      <c r="T99" s="53" t="s">
        <v>86</v>
      </c>
      <c r="U99" s="44"/>
      <c r="IT99" s="45"/>
    </row>
    <row r="100" s="41" customFormat="1" customHeight="1" spans="1:254">
      <c r="A100" s="63"/>
      <c r="B100" s="64"/>
      <c r="C100" s="51"/>
      <c r="D100" s="52" t="s">
        <v>177</v>
      </c>
      <c r="E100" s="53">
        <v>1.5</v>
      </c>
      <c r="F100" s="51"/>
      <c r="G100" s="51" t="s">
        <v>84</v>
      </c>
      <c r="H100" s="51"/>
      <c r="I100" s="51">
        <v>1</v>
      </c>
      <c r="J100" s="51"/>
      <c r="K100" s="51"/>
      <c r="L100" s="51" t="s">
        <v>84</v>
      </c>
      <c r="M100" s="51">
        <f t="shared" si="2"/>
        <v>1.5</v>
      </c>
      <c r="N100" s="51" t="s">
        <v>89</v>
      </c>
      <c r="O100" s="51">
        <v>12</v>
      </c>
      <c r="P100" s="51">
        <v>4</v>
      </c>
      <c r="Q100" s="51">
        <v>2</v>
      </c>
      <c r="R100" s="51">
        <f t="shared" si="0"/>
        <v>96</v>
      </c>
      <c r="S100" s="60">
        <f t="shared" si="3"/>
        <v>144</v>
      </c>
      <c r="T100" s="53" t="s">
        <v>86</v>
      </c>
      <c r="U100" s="44"/>
      <c r="IT100" s="45"/>
    </row>
    <row r="101" s="41" customFormat="1" customHeight="1" spans="1:254">
      <c r="A101" s="63"/>
      <c r="B101" s="64"/>
      <c r="C101" s="51"/>
      <c r="D101" s="52" t="s">
        <v>178</v>
      </c>
      <c r="E101" s="53">
        <v>1.5</v>
      </c>
      <c r="F101" s="51"/>
      <c r="G101" s="51" t="s">
        <v>84</v>
      </c>
      <c r="H101" s="51"/>
      <c r="I101" s="51">
        <v>1</v>
      </c>
      <c r="J101" s="51"/>
      <c r="K101" s="51" t="s">
        <v>84</v>
      </c>
      <c r="L101" s="51"/>
      <c r="M101" s="51">
        <f t="shared" si="2"/>
        <v>1.5</v>
      </c>
      <c r="N101" s="51" t="s">
        <v>85</v>
      </c>
      <c r="O101" s="51">
        <v>1</v>
      </c>
      <c r="P101" s="51">
        <v>10</v>
      </c>
      <c r="Q101" s="51">
        <v>2</v>
      </c>
      <c r="R101" s="51">
        <f t="shared" si="0"/>
        <v>20</v>
      </c>
      <c r="S101" s="60">
        <f t="shared" si="3"/>
        <v>30</v>
      </c>
      <c r="T101" s="53" t="s">
        <v>86</v>
      </c>
      <c r="U101" s="44"/>
      <c r="IT101" s="45"/>
    </row>
    <row r="102" s="41" customFormat="1" customHeight="1" spans="1:254">
      <c r="A102" s="63"/>
      <c r="B102" s="64"/>
      <c r="C102" s="51"/>
      <c r="D102" s="52" t="s">
        <v>179</v>
      </c>
      <c r="E102" s="53">
        <v>1</v>
      </c>
      <c r="F102" s="51" t="s">
        <v>84</v>
      </c>
      <c r="G102" s="51"/>
      <c r="H102" s="51"/>
      <c r="I102" s="51">
        <v>1</v>
      </c>
      <c r="J102" s="51"/>
      <c r="K102" s="51" t="s">
        <v>84</v>
      </c>
      <c r="L102" s="51"/>
      <c r="M102" s="51">
        <f t="shared" ref="M102:M165" si="4">E102*I102</f>
        <v>1</v>
      </c>
      <c r="N102" s="51" t="s">
        <v>85</v>
      </c>
      <c r="O102" s="51">
        <v>1</v>
      </c>
      <c r="P102" s="51">
        <v>2</v>
      </c>
      <c r="Q102" s="51">
        <v>2</v>
      </c>
      <c r="R102" s="51">
        <f t="shared" ref="R102:R165" si="5">O102*P102*Q102</f>
        <v>4</v>
      </c>
      <c r="S102" s="60">
        <f t="shared" si="3"/>
        <v>4</v>
      </c>
      <c r="T102" s="53" t="s">
        <v>86</v>
      </c>
      <c r="U102" s="44"/>
      <c r="IT102" s="45"/>
    </row>
    <row r="103" s="41" customFormat="1" customHeight="1" spans="1:254">
      <c r="A103" s="63"/>
      <c r="B103" s="55"/>
      <c r="C103" s="51"/>
      <c r="D103" s="52" t="s">
        <v>180</v>
      </c>
      <c r="E103" s="53">
        <v>1</v>
      </c>
      <c r="F103" s="51"/>
      <c r="G103" s="51"/>
      <c r="H103" s="51" t="s">
        <v>84</v>
      </c>
      <c r="I103" s="51">
        <v>1</v>
      </c>
      <c r="J103" s="51"/>
      <c r="K103" s="51" t="s">
        <v>84</v>
      </c>
      <c r="L103" s="51"/>
      <c r="M103" s="51">
        <f t="shared" si="4"/>
        <v>1</v>
      </c>
      <c r="N103" s="51" t="s">
        <v>101</v>
      </c>
      <c r="O103" s="51">
        <v>4</v>
      </c>
      <c r="P103" s="51">
        <v>1</v>
      </c>
      <c r="Q103" s="51">
        <v>5</v>
      </c>
      <c r="R103" s="51">
        <f t="shared" si="5"/>
        <v>20</v>
      </c>
      <c r="S103" s="60">
        <f t="shared" si="3"/>
        <v>20</v>
      </c>
      <c r="T103" s="53" t="s">
        <v>86</v>
      </c>
      <c r="U103" s="44"/>
      <c r="IT103" s="45"/>
    </row>
    <row r="104" s="41" customFormat="1" customHeight="1" spans="1:232">
      <c r="A104" s="51">
        <v>8</v>
      </c>
      <c r="B104" s="79" t="s">
        <v>181</v>
      </c>
      <c r="C104" s="77" t="s">
        <v>83</v>
      </c>
      <c r="D104" s="66"/>
      <c r="E104" s="53">
        <v>2</v>
      </c>
      <c r="F104" s="51" t="s">
        <v>84</v>
      </c>
      <c r="G104" s="51"/>
      <c r="H104" s="51"/>
      <c r="I104" s="53">
        <v>2</v>
      </c>
      <c r="J104" s="51" t="s">
        <v>84</v>
      </c>
      <c r="K104" s="51"/>
      <c r="L104" s="51"/>
      <c r="M104" s="51">
        <f t="shared" si="4"/>
        <v>4</v>
      </c>
      <c r="N104" s="51" t="s">
        <v>85</v>
      </c>
      <c r="O104" s="51">
        <v>1</v>
      </c>
      <c r="P104" s="51">
        <v>1</v>
      </c>
      <c r="Q104" s="51">
        <v>10</v>
      </c>
      <c r="R104" s="51">
        <f t="shared" si="5"/>
        <v>10</v>
      </c>
      <c r="S104" s="60">
        <f t="shared" si="3"/>
        <v>40</v>
      </c>
      <c r="T104" s="53" t="s">
        <v>182</v>
      </c>
      <c r="U104" s="44"/>
      <c r="HX104" s="45"/>
    </row>
    <row r="105" s="41" customFormat="1" customHeight="1" spans="1:232">
      <c r="A105" s="51"/>
      <c r="B105" s="80"/>
      <c r="C105" s="61" t="s">
        <v>183</v>
      </c>
      <c r="D105" s="52" t="s">
        <v>144</v>
      </c>
      <c r="E105" s="53">
        <v>1.5</v>
      </c>
      <c r="F105" s="51"/>
      <c r="G105" s="51" t="s">
        <v>84</v>
      </c>
      <c r="H105" s="51"/>
      <c r="I105" s="51">
        <v>1.5</v>
      </c>
      <c r="J105" s="51"/>
      <c r="K105" s="51" t="s">
        <v>84</v>
      </c>
      <c r="L105" s="51"/>
      <c r="M105" s="51">
        <f t="shared" si="4"/>
        <v>2.25</v>
      </c>
      <c r="N105" s="51" t="s">
        <v>89</v>
      </c>
      <c r="O105" s="51">
        <v>12</v>
      </c>
      <c r="P105" s="51">
        <v>4</v>
      </c>
      <c r="Q105" s="51">
        <v>2</v>
      </c>
      <c r="R105" s="51">
        <f t="shared" si="5"/>
        <v>96</v>
      </c>
      <c r="S105" s="60">
        <f t="shared" si="3"/>
        <v>216</v>
      </c>
      <c r="T105" s="53" t="s">
        <v>182</v>
      </c>
      <c r="U105" s="44"/>
      <c r="HX105" s="45"/>
    </row>
    <row r="106" s="41" customFormat="1" customHeight="1" spans="1:232">
      <c r="A106" s="51"/>
      <c r="B106" s="80"/>
      <c r="C106" s="64"/>
      <c r="D106" s="52" t="s">
        <v>184</v>
      </c>
      <c r="E106" s="53">
        <v>2</v>
      </c>
      <c r="F106" s="51" t="s">
        <v>84</v>
      </c>
      <c r="G106" s="51"/>
      <c r="H106" s="51"/>
      <c r="I106" s="51">
        <v>1.5</v>
      </c>
      <c r="J106" s="51" t="s">
        <v>84</v>
      </c>
      <c r="K106" s="51"/>
      <c r="L106" s="51"/>
      <c r="M106" s="51">
        <f t="shared" si="4"/>
        <v>3</v>
      </c>
      <c r="N106" s="51" t="s">
        <v>89</v>
      </c>
      <c r="O106" s="51">
        <v>12</v>
      </c>
      <c r="P106" s="51">
        <v>2</v>
      </c>
      <c r="Q106" s="51">
        <v>4</v>
      </c>
      <c r="R106" s="51">
        <f t="shared" si="5"/>
        <v>96</v>
      </c>
      <c r="S106" s="60">
        <f t="shared" si="3"/>
        <v>288</v>
      </c>
      <c r="T106" s="53" t="s">
        <v>182</v>
      </c>
      <c r="U106" s="44"/>
      <c r="HX106" s="45"/>
    </row>
    <row r="107" s="41" customFormat="1" customHeight="1" spans="1:232">
      <c r="A107" s="51"/>
      <c r="B107" s="80"/>
      <c r="C107" s="64"/>
      <c r="D107" s="52" t="s">
        <v>185</v>
      </c>
      <c r="E107" s="53">
        <v>1.5</v>
      </c>
      <c r="F107" s="51"/>
      <c r="G107" s="51" t="s">
        <v>84</v>
      </c>
      <c r="H107" s="51"/>
      <c r="I107" s="51">
        <v>1.5</v>
      </c>
      <c r="J107" s="51" t="s">
        <v>84</v>
      </c>
      <c r="K107" s="51"/>
      <c r="L107" s="51"/>
      <c r="M107" s="51">
        <f t="shared" si="4"/>
        <v>2.25</v>
      </c>
      <c r="N107" s="51" t="s">
        <v>89</v>
      </c>
      <c r="O107" s="51">
        <v>12</v>
      </c>
      <c r="P107" s="51">
        <v>4</v>
      </c>
      <c r="Q107" s="51">
        <v>2</v>
      </c>
      <c r="R107" s="51">
        <f t="shared" si="5"/>
        <v>96</v>
      </c>
      <c r="S107" s="60">
        <f t="shared" si="3"/>
        <v>216</v>
      </c>
      <c r="T107" s="53" t="s">
        <v>182</v>
      </c>
      <c r="U107" s="44"/>
      <c r="HX107" s="45"/>
    </row>
    <row r="108" s="41" customFormat="1" customHeight="1" spans="1:232">
      <c r="A108" s="51"/>
      <c r="B108" s="80"/>
      <c r="C108" s="64"/>
      <c r="D108" s="52" t="s">
        <v>186</v>
      </c>
      <c r="E108" s="53">
        <v>1.5</v>
      </c>
      <c r="F108" s="60"/>
      <c r="G108" s="51" t="s">
        <v>84</v>
      </c>
      <c r="H108" s="51"/>
      <c r="I108" s="51">
        <v>1.5</v>
      </c>
      <c r="J108" s="51"/>
      <c r="K108" s="51" t="s">
        <v>84</v>
      </c>
      <c r="L108" s="51"/>
      <c r="M108" s="51">
        <f t="shared" si="4"/>
        <v>2.25</v>
      </c>
      <c r="N108" s="51" t="s">
        <v>89</v>
      </c>
      <c r="O108" s="51">
        <v>12</v>
      </c>
      <c r="P108" s="51">
        <v>12</v>
      </c>
      <c r="Q108" s="51">
        <v>2</v>
      </c>
      <c r="R108" s="51">
        <f t="shared" si="5"/>
        <v>288</v>
      </c>
      <c r="S108" s="60">
        <f t="shared" si="3"/>
        <v>648</v>
      </c>
      <c r="T108" s="53" t="s">
        <v>182</v>
      </c>
      <c r="U108" s="44"/>
      <c r="HX108" s="45"/>
    </row>
    <row r="109" s="41" customFormat="1" customHeight="1" spans="1:232">
      <c r="A109" s="51"/>
      <c r="B109" s="80"/>
      <c r="C109" s="64"/>
      <c r="D109" s="81" t="s">
        <v>187</v>
      </c>
      <c r="E109" s="53">
        <v>1.5</v>
      </c>
      <c r="F109" s="60"/>
      <c r="G109" s="51" t="s">
        <v>84</v>
      </c>
      <c r="H109" s="51"/>
      <c r="I109" s="51">
        <v>1.5</v>
      </c>
      <c r="J109" s="51"/>
      <c r="K109" s="51" t="s">
        <v>84</v>
      </c>
      <c r="L109" s="51"/>
      <c r="M109" s="51">
        <f t="shared" si="4"/>
        <v>2.25</v>
      </c>
      <c r="N109" s="51" t="s">
        <v>89</v>
      </c>
      <c r="O109" s="51">
        <v>12</v>
      </c>
      <c r="P109" s="51">
        <v>1</v>
      </c>
      <c r="Q109" s="51">
        <v>3</v>
      </c>
      <c r="R109" s="51">
        <f t="shared" si="5"/>
        <v>36</v>
      </c>
      <c r="S109" s="60">
        <f t="shared" si="3"/>
        <v>81</v>
      </c>
      <c r="T109" s="53" t="s">
        <v>182</v>
      </c>
      <c r="U109" s="44"/>
      <c r="HX109" s="45"/>
    </row>
    <row r="110" s="41" customFormat="1" customHeight="1" spans="1:232">
      <c r="A110" s="51"/>
      <c r="B110" s="80"/>
      <c r="C110" s="64"/>
      <c r="D110" s="81" t="s">
        <v>188</v>
      </c>
      <c r="E110" s="53">
        <v>1</v>
      </c>
      <c r="F110" s="60"/>
      <c r="G110" s="51"/>
      <c r="H110" s="51" t="s">
        <v>84</v>
      </c>
      <c r="I110" s="51">
        <v>1</v>
      </c>
      <c r="J110" s="51"/>
      <c r="K110" s="51"/>
      <c r="L110" s="51" t="s">
        <v>84</v>
      </c>
      <c r="M110" s="51">
        <f t="shared" si="4"/>
        <v>1</v>
      </c>
      <c r="N110" s="51" t="s">
        <v>89</v>
      </c>
      <c r="O110" s="51">
        <v>12</v>
      </c>
      <c r="P110" s="51">
        <v>4</v>
      </c>
      <c r="Q110" s="51">
        <v>1</v>
      </c>
      <c r="R110" s="51">
        <f t="shared" si="5"/>
        <v>48</v>
      </c>
      <c r="S110" s="60">
        <f t="shared" si="3"/>
        <v>48</v>
      </c>
      <c r="T110" s="53" t="s">
        <v>182</v>
      </c>
      <c r="U110" s="44"/>
      <c r="HX110" s="45"/>
    </row>
    <row r="111" s="41" customFormat="1" ht="42" customHeight="1" spans="1:232">
      <c r="A111" s="51"/>
      <c r="B111" s="80"/>
      <c r="C111" s="64"/>
      <c r="D111" s="81" t="s">
        <v>189</v>
      </c>
      <c r="E111" s="53">
        <v>1</v>
      </c>
      <c r="F111" s="60"/>
      <c r="G111" s="51"/>
      <c r="H111" s="51" t="s">
        <v>84</v>
      </c>
      <c r="I111" s="51">
        <v>1</v>
      </c>
      <c r="J111" s="51"/>
      <c r="K111" s="51"/>
      <c r="L111" s="51" t="s">
        <v>84</v>
      </c>
      <c r="M111" s="51">
        <f t="shared" si="4"/>
        <v>1</v>
      </c>
      <c r="N111" s="51" t="s">
        <v>89</v>
      </c>
      <c r="O111" s="51">
        <v>12</v>
      </c>
      <c r="P111" s="51">
        <v>4</v>
      </c>
      <c r="Q111" s="51">
        <v>1</v>
      </c>
      <c r="R111" s="51">
        <f t="shared" si="5"/>
        <v>48</v>
      </c>
      <c r="S111" s="60">
        <f t="shared" si="3"/>
        <v>48</v>
      </c>
      <c r="T111" s="53" t="s">
        <v>182</v>
      </c>
      <c r="U111" s="44"/>
      <c r="HX111" s="45"/>
    </row>
    <row r="112" s="41" customFormat="1" customHeight="1" spans="1:232">
      <c r="A112" s="51"/>
      <c r="B112" s="80"/>
      <c r="C112" s="64"/>
      <c r="D112" s="81" t="s">
        <v>190</v>
      </c>
      <c r="E112" s="53">
        <v>1</v>
      </c>
      <c r="F112" s="60"/>
      <c r="G112" s="51"/>
      <c r="H112" s="51" t="s">
        <v>84</v>
      </c>
      <c r="I112" s="51">
        <v>1</v>
      </c>
      <c r="J112" s="51"/>
      <c r="K112" s="51"/>
      <c r="L112" s="51" t="s">
        <v>84</v>
      </c>
      <c r="M112" s="51">
        <f t="shared" si="4"/>
        <v>1</v>
      </c>
      <c r="N112" s="51" t="s">
        <v>89</v>
      </c>
      <c r="O112" s="51">
        <v>12</v>
      </c>
      <c r="P112" s="51">
        <v>3</v>
      </c>
      <c r="Q112" s="51">
        <v>1</v>
      </c>
      <c r="R112" s="51">
        <f t="shared" si="5"/>
        <v>36</v>
      </c>
      <c r="S112" s="60">
        <f t="shared" si="3"/>
        <v>36</v>
      </c>
      <c r="T112" s="53" t="s">
        <v>182</v>
      </c>
      <c r="U112" s="44"/>
      <c r="HX112" s="45"/>
    </row>
    <row r="113" s="41" customFormat="1" customHeight="1" spans="1:232">
      <c r="A113" s="51"/>
      <c r="B113" s="80"/>
      <c r="C113" s="64"/>
      <c r="D113" s="81" t="s">
        <v>191</v>
      </c>
      <c r="E113" s="53">
        <v>1</v>
      </c>
      <c r="F113" s="60"/>
      <c r="G113" s="51"/>
      <c r="H113" s="51" t="s">
        <v>84</v>
      </c>
      <c r="I113" s="51">
        <v>1</v>
      </c>
      <c r="J113" s="51"/>
      <c r="K113" s="51"/>
      <c r="L113" s="51" t="s">
        <v>84</v>
      </c>
      <c r="M113" s="51">
        <f t="shared" si="4"/>
        <v>1</v>
      </c>
      <c r="N113" s="51" t="s">
        <v>89</v>
      </c>
      <c r="O113" s="51">
        <v>12</v>
      </c>
      <c r="P113" s="51">
        <v>1</v>
      </c>
      <c r="Q113" s="51">
        <v>2</v>
      </c>
      <c r="R113" s="51">
        <f t="shared" si="5"/>
        <v>24</v>
      </c>
      <c r="S113" s="60">
        <f t="shared" si="3"/>
        <v>24</v>
      </c>
      <c r="T113" s="53" t="s">
        <v>182</v>
      </c>
      <c r="U113" s="44"/>
      <c r="HX113" s="45"/>
    </row>
    <row r="114" s="41" customFormat="1" ht="24" customHeight="1" spans="1:232">
      <c r="A114" s="51"/>
      <c r="B114" s="80"/>
      <c r="C114" s="53" t="s">
        <v>192</v>
      </c>
      <c r="D114" s="52" t="s">
        <v>193</v>
      </c>
      <c r="E114" s="53">
        <v>1.5</v>
      </c>
      <c r="F114" s="51"/>
      <c r="G114" s="51" t="s">
        <v>84</v>
      </c>
      <c r="H114" s="51"/>
      <c r="I114" s="51">
        <v>1</v>
      </c>
      <c r="J114" s="51"/>
      <c r="K114" s="51"/>
      <c r="L114" s="51" t="s">
        <v>84</v>
      </c>
      <c r="M114" s="51">
        <f t="shared" si="4"/>
        <v>1.5</v>
      </c>
      <c r="N114" s="51" t="s">
        <v>85</v>
      </c>
      <c r="O114" s="51">
        <v>1</v>
      </c>
      <c r="P114" s="51">
        <v>3</v>
      </c>
      <c r="Q114" s="51">
        <v>5</v>
      </c>
      <c r="R114" s="51">
        <f t="shared" si="5"/>
        <v>15</v>
      </c>
      <c r="S114" s="60">
        <f t="shared" si="3"/>
        <v>22.5</v>
      </c>
      <c r="T114" s="53" t="s">
        <v>86</v>
      </c>
      <c r="U114" s="44"/>
      <c r="HX114" s="45"/>
    </row>
    <row r="115" s="41" customFormat="1" customHeight="1" spans="1:232">
      <c r="A115" s="51"/>
      <c r="B115" s="80"/>
      <c r="C115" s="53"/>
      <c r="D115" s="52" t="s">
        <v>194</v>
      </c>
      <c r="E115" s="53">
        <v>1.5</v>
      </c>
      <c r="F115" s="51"/>
      <c r="G115" s="51" t="s">
        <v>84</v>
      </c>
      <c r="H115" s="51"/>
      <c r="I115" s="51">
        <v>1.5</v>
      </c>
      <c r="J115" s="51"/>
      <c r="K115" s="51" t="s">
        <v>84</v>
      </c>
      <c r="L115" s="51"/>
      <c r="M115" s="51">
        <f t="shared" si="4"/>
        <v>2.25</v>
      </c>
      <c r="N115" s="51" t="s">
        <v>85</v>
      </c>
      <c r="O115" s="51">
        <v>1</v>
      </c>
      <c r="P115" s="51">
        <v>15</v>
      </c>
      <c r="Q115" s="51">
        <v>3</v>
      </c>
      <c r="R115" s="51">
        <f t="shared" si="5"/>
        <v>45</v>
      </c>
      <c r="S115" s="60">
        <f t="shared" si="3"/>
        <v>101.25</v>
      </c>
      <c r="T115" s="53" t="s">
        <v>86</v>
      </c>
      <c r="U115" s="44"/>
      <c r="HX115" s="45"/>
    </row>
    <row r="116" s="41" customFormat="1" customHeight="1" spans="1:232">
      <c r="A116" s="51"/>
      <c r="B116" s="80"/>
      <c r="C116" s="53"/>
      <c r="D116" s="52" t="s">
        <v>195</v>
      </c>
      <c r="E116" s="53">
        <v>1.5</v>
      </c>
      <c r="F116" s="51"/>
      <c r="G116" s="51" t="s">
        <v>84</v>
      </c>
      <c r="H116" s="51"/>
      <c r="I116" s="51">
        <v>1.5</v>
      </c>
      <c r="J116" s="51"/>
      <c r="K116" s="51" t="s">
        <v>84</v>
      </c>
      <c r="L116" s="51"/>
      <c r="M116" s="51">
        <f t="shared" si="4"/>
        <v>2.25</v>
      </c>
      <c r="N116" s="51" t="s">
        <v>85</v>
      </c>
      <c r="O116" s="51">
        <v>1</v>
      </c>
      <c r="P116" s="51">
        <v>1</v>
      </c>
      <c r="Q116" s="51">
        <v>15</v>
      </c>
      <c r="R116" s="51">
        <f t="shared" si="5"/>
        <v>15</v>
      </c>
      <c r="S116" s="60">
        <f t="shared" si="3"/>
        <v>33.75</v>
      </c>
      <c r="T116" s="53" t="s">
        <v>86</v>
      </c>
      <c r="U116" s="44"/>
      <c r="HX116" s="45"/>
    </row>
    <row r="117" s="41" customFormat="1" customHeight="1" spans="1:232">
      <c r="A117" s="51"/>
      <c r="B117" s="80"/>
      <c r="C117" s="53"/>
      <c r="D117" s="52" t="s">
        <v>196</v>
      </c>
      <c r="E117" s="51">
        <v>1</v>
      </c>
      <c r="F117" s="51"/>
      <c r="G117" s="51"/>
      <c r="H117" s="51" t="s">
        <v>84</v>
      </c>
      <c r="I117" s="51">
        <v>1.5</v>
      </c>
      <c r="J117" s="51"/>
      <c r="K117" s="51" t="s">
        <v>84</v>
      </c>
      <c r="L117" s="51"/>
      <c r="M117" s="51">
        <f t="shared" si="4"/>
        <v>1.5</v>
      </c>
      <c r="N117" s="51" t="s">
        <v>89</v>
      </c>
      <c r="O117" s="51">
        <v>12</v>
      </c>
      <c r="P117" s="51">
        <v>1</v>
      </c>
      <c r="Q117" s="51">
        <v>3</v>
      </c>
      <c r="R117" s="51">
        <f t="shared" si="5"/>
        <v>36</v>
      </c>
      <c r="S117" s="60">
        <f t="shared" si="3"/>
        <v>54</v>
      </c>
      <c r="T117" s="53" t="s">
        <v>182</v>
      </c>
      <c r="U117" s="44"/>
      <c r="HX117" s="45"/>
    </row>
    <row r="118" s="41" customFormat="1" customHeight="1" spans="1:232">
      <c r="A118" s="51"/>
      <c r="B118" s="80"/>
      <c r="C118" s="53"/>
      <c r="D118" s="52" t="s">
        <v>197</v>
      </c>
      <c r="E118" s="51">
        <v>1</v>
      </c>
      <c r="F118" s="51"/>
      <c r="G118" s="51"/>
      <c r="H118" s="51" t="s">
        <v>84</v>
      </c>
      <c r="I118" s="51">
        <v>1</v>
      </c>
      <c r="J118" s="51"/>
      <c r="K118" s="51"/>
      <c r="L118" s="51" t="s">
        <v>84</v>
      </c>
      <c r="M118" s="51">
        <f t="shared" si="4"/>
        <v>1</v>
      </c>
      <c r="N118" s="51" t="s">
        <v>89</v>
      </c>
      <c r="O118" s="51">
        <v>12</v>
      </c>
      <c r="P118" s="51">
        <v>22</v>
      </c>
      <c r="Q118" s="51">
        <v>0.2</v>
      </c>
      <c r="R118" s="51">
        <f t="shared" si="5"/>
        <v>52.8</v>
      </c>
      <c r="S118" s="60">
        <f t="shared" si="3"/>
        <v>52.8</v>
      </c>
      <c r="T118" s="53" t="s">
        <v>182</v>
      </c>
      <c r="U118" s="44"/>
      <c r="HX118" s="45"/>
    </row>
    <row r="119" s="41" customFormat="1" customHeight="1" spans="1:232">
      <c r="A119" s="51"/>
      <c r="B119" s="80"/>
      <c r="C119" s="53"/>
      <c r="D119" s="52" t="s">
        <v>198</v>
      </c>
      <c r="E119" s="51">
        <v>1</v>
      </c>
      <c r="F119" s="51"/>
      <c r="G119" s="51"/>
      <c r="H119" s="51" t="s">
        <v>84</v>
      </c>
      <c r="I119" s="51">
        <v>1</v>
      </c>
      <c r="J119" s="51"/>
      <c r="K119" s="51"/>
      <c r="L119" s="51" t="s">
        <v>84</v>
      </c>
      <c r="M119" s="51">
        <f t="shared" si="4"/>
        <v>1</v>
      </c>
      <c r="N119" s="51" t="s">
        <v>89</v>
      </c>
      <c r="O119" s="51">
        <v>12</v>
      </c>
      <c r="P119" s="51">
        <v>12</v>
      </c>
      <c r="Q119" s="51">
        <v>0.3</v>
      </c>
      <c r="R119" s="51">
        <f t="shared" si="5"/>
        <v>43.2</v>
      </c>
      <c r="S119" s="60">
        <f t="shared" si="3"/>
        <v>43.2</v>
      </c>
      <c r="T119" s="53" t="s">
        <v>182</v>
      </c>
      <c r="U119" s="44"/>
      <c r="HX119" s="45"/>
    </row>
    <row r="120" s="41" customFormat="1" customHeight="1" spans="1:232">
      <c r="A120" s="51"/>
      <c r="B120" s="80"/>
      <c r="C120" s="53"/>
      <c r="D120" s="52" t="s">
        <v>199</v>
      </c>
      <c r="E120" s="51">
        <v>1</v>
      </c>
      <c r="F120" s="51"/>
      <c r="G120" s="51"/>
      <c r="H120" s="51" t="s">
        <v>84</v>
      </c>
      <c r="I120" s="51">
        <v>1.5</v>
      </c>
      <c r="J120" s="51"/>
      <c r="K120" s="51" t="s">
        <v>84</v>
      </c>
      <c r="L120" s="51"/>
      <c r="M120" s="51">
        <f t="shared" si="4"/>
        <v>1.5</v>
      </c>
      <c r="N120" s="51" t="s">
        <v>89</v>
      </c>
      <c r="O120" s="51">
        <v>12</v>
      </c>
      <c r="P120" s="51">
        <v>2</v>
      </c>
      <c r="Q120" s="51">
        <v>2</v>
      </c>
      <c r="R120" s="51">
        <f t="shared" si="5"/>
        <v>48</v>
      </c>
      <c r="S120" s="60">
        <f t="shared" si="3"/>
        <v>72</v>
      </c>
      <c r="T120" s="53" t="s">
        <v>182</v>
      </c>
      <c r="U120" s="44"/>
      <c r="HX120" s="45"/>
    </row>
    <row r="121" s="41" customFormat="1" customHeight="1" spans="1:232">
      <c r="A121" s="51"/>
      <c r="B121" s="80"/>
      <c r="C121" s="53"/>
      <c r="D121" s="62" t="s">
        <v>200</v>
      </c>
      <c r="E121" s="53">
        <v>1</v>
      </c>
      <c r="F121" s="51"/>
      <c r="G121" s="51"/>
      <c r="H121" s="51" t="s">
        <v>84</v>
      </c>
      <c r="I121" s="51">
        <v>1</v>
      </c>
      <c r="J121" s="51"/>
      <c r="K121" s="51"/>
      <c r="L121" s="51" t="s">
        <v>84</v>
      </c>
      <c r="M121" s="51">
        <f t="shared" si="4"/>
        <v>1</v>
      </c>
      <c r="N121" s="51" t="s">
        <v>85</v>
      </c>
      <c r="O121" s="51">
        <v>4</v>
      </c>
      <c r="P121" s="51">
        <v>5</v>
      </c>
      <c r="Q121" s="51">
        <v>1</v>
      </c>
      <c r="R121" s="51">
        <f t="shared" si="5"/>
        <v>20</v>
      </c>
      <c r="S121" s="60">
        <f t="shared" si="3"/>
        <v>20</v>
      </c>
      <c r="T121" s="53" t="s">
        <v>86</v>
      </c>
      <c r="U121" s="44"/>
      <c r="HX121" s="45"/>
    </row>
    <row r="122" s="41" customFormat="1" customHeight="1" spans="1:232">
      <c r="A122" s="51"/>
      <c r="B122" s="80"/>
      <c r="C122" s="53"/>
      <c r="D122" s="52" t="s">
        <v>201</v>
      </c>
      <c r="E122" s="53">
        <v>1</v>
      </c>
      <c r="F122" s="51"/>
      <c r="G122" s="51"/>
      <c r="H122" s="51" t="s">
        <v>84</v>
      </c>
      <c r="I122" s="51">
        <v>1.5</v>
      </c>
      <c r="J122" s="51"/>
      <c r="K122" s="51" t="s">
        <v>84</v>
      </c>
      <c r="L122" s="51"/>
      <c r="M122" s="51">
        <f t="shared" si="4"/>
        <v>1.5</v>
      </c>
      <c r="N122" s="51" t="s">
        <v>85</v>
      </c>
      <c r="O122" s="51">
        <v>1</v>
      </c>
      <c r="P122" s="51">
        <v>5</v>
      </c>
      <c r="Q122" s="51">
        <v>10</v>
      </c>
      <c r="R122" s="51">
        <f t="shared" si="5"/>
        <v>50</v>
      </c>
      <c r="S122" s="60">
        <f t="shared" si="3"/>
        <v>75</v>
      </c>
      <c r="T122" s="53" t="s">
        <v>86</v>
      </c>
      <c r="U122" s="44"/>
      <c r="HX122" s="45"/>
    </row>
    <row r="123" s="41" customFormat="1" ht="27" customHeight="1" spans="1:232">
      <c r="A123" s="51"/>
      <c r="B123" s="80"/>
      <c r="C123" s="82" t="s">
        <v>202</v>
      </c>
      <c r="D123" s="62" t="s">
        <v>203</v>
      </c>
      <c r="E123" s="53">
        <v>1</v>
      </c>
      <c r="F123" s="51"/>
      <c r="G123" s="51"/>
      <c r="H123" s="51" t="s">
        <v>84</v>
      </c>
      <c r="I123" s="51">
        <v>1.5</v>
      </c>
      <c r="J123" s="51"/>
      <c r="K123" s="51" t="s">
        <v>84</v>
      </c>
      <c r="L123" s="51"/>
      <c r="M123" s="51">
        <f t="shared" si="4"/>
        <v>1.5</v>
      </c>
      <c r="N123" s="51" t="s">
        <v>85</v>
      </c>
      <c r="O123" s="51">
        <v>1</v>
      </c>
      <c r="P123" s="51">
        <v>20</v>
      </c>
      <c r="Q123" s="51">
        <v>2</v>
      </c>
      <c r="R123" s="51">
        <f t="shared" si="5"/>
        <v>40</v>
      </c>
      <c r="S123" s="60">
        <f t="shared" si="3"/>
        <v>60</v>
      </c>
      <c r="T123" s="53" t="s">
        <v>86</v>
      </c>
      <c r="U123" s="44"/>
      <c r="HX123" s="45"/>
    </row>
    <row r="124" s="41" customFormat="1" customHeight="1" spans="1:232">
      <c r="A124" s="51"/>
      <c r="B124" s="80"/>
      <c r="C124" s="82"/>
      <c r="D124" s="62" t="s">
        <v>204</v>
      </c>
      <c r="E124" s="53">
        <v>1</v>
      </c>
      <c r="F124" s="51"/>
      <c r="G124" s="51"/>
      <c r="H124" s="51" t="s">
        <v>84</v>
      </c>
      <c r="I124" s="51">
        <v>1.5</v>
      </c>
      <c r="J124" s="51"/>
      <c r="K124" s="51" t="s">
        <v>84</v>
      </c>
      <c r="L124" s="51"/>
      <c r="M124" s="51">
        <f t="shared" si="4"/>
        <v>1.5</v>
      </c>
      <c r="N124" s="51" t="s">
        <v>101</v>
      </c>
      <c r="O124" s="51">
        <v>4</v>
      </c>
      <c r="P124" s="51">
        <v>10</v>
      </c>
      <c r="Q124" s="51">
        <v>1</v>
      </c>
      <c r="R124" s="51">
        <f t="shared" si="5"/>
        <v>40</v>
      </c>
      <c r="S124" s="60">
        <f t="shared" si="3"/>
        <v>60</v>
      </c>
      <c r="T124" s="53" t="s">
        <v>86</v>
      </c>
      <c r="U124" s="44"/>
      <c r="HX124" s="45"/>
    </row>
    <row r="125" s="41" customFormat="1" customHeight="1" spans="1:232">
      <c r="A125" s="51"/>
      <c r="B125" s="80"/>
      <c r="C125" s="82"/>
      <c r="D125" s="62" t="s">
        <v>205</v>
      </c>
      <c r="E125" s="53">
        <v>1</v>
      </c>
      <c r="F125" s="51"/>
      <c r="G125" s="51"/>
      <c r="H125" s="51" t="s">
        <v>84</v>
      </c>
      <c r="I125" s="51">
        <v>1</v>
      </c>
      <c r="J125" s="51"/>
      <c r="K125" s="51"/>
      <c r="L125" s="51" t="s">
        <v>84</v>
      </c>
      <c r="M125" s="51">
        <f t="shared" si="4"/>
        <v>1</v>
      </c>
      <c r="N125" s="51" t="s">
        <v>85</v>
      </c>
      <c r="O125" s="51">
        <v>1</v>
      </c>
      <c r="P125" s="51">
        <v>20</v>
      </c>
      <c r="Q125" s="51">
        <v>1</v>
      </c>
      <c r="R125" s="51">
        <f t="shared" si="5"/>
        <v>20</v>
      </c>
      <c r="S125" s="60">
        <f t="shared" si="3"/>
        <v>20</v>
      </c>
      <c r="T125" s="53" t="s">
        <v>86</v>
      </c>
      <c r="U125" s="44"/>
      <c r="HX125" s="45"/>
    </row>
    <row r="126" s="41" customFormat="1" customHeight="1" spans="1:232">
      <c r="A126" s="51"/>
      <c r="B126" s="80"/>
      <c r="C126" s="82"/>
      <c r="D126" s="62" t="s">
        <v>206</v>
      </c>
      <c r="E126" s="53">
        <v>1</v>
      </c>
      <c r="F126" s="51"/>
      <c r="G126" s="51"/>
      <c r="H126" s="51" t="s">
        <v>84</v>
      </c>
      <c r="I126" s="51">
        <v>1.5</v>
      </c>
      <c r="J126" s="51"/>
      <c r="K126" s="51" t="s">
        <v>84</v>
      </c>
      <c r="L126" s="51"/>
      <c r="M126" s="51">
        <f t="shared" si="4"/>
        <v>1.5</v>
      </c>
      <c r="N126" s="51" t="s">
        <v>85</v>
      </c>
      <c r="O126" s="51">
        <v>1</v>
      </c>
      <c r="P126" s="51">
        <v>10</v>
      </c>
      <c r="Q126" s="51">
        <v>2</v>
      </c>
      <c r="R126" s="51">
        <f t="shared" si="5"/>
        <v>20</v>
      </c>
      <c r="S126" s="60">
        <f t="shared" si="3"/>
        <v>30</v>
      </c>
      <c r="T126" s="53" t="s">
        <v>86</v>
      </c>
      <c r="U126" s="44"/>
      <c r="HX126" s="45"/>
    </row>
    <row r="127" s="41" customFormat="1" customHeight="1" spans="1:232">
      <c r="A127" s="51"/>
      <c r="B127" s="80"/>
      <c r="C127" s="82" t="s">
        <v>207</v>
      </c>
      <c r="D127" s="62" t="s">
        <v>208</v>
      </c>
      <c r="E127" s="53">
        <v>2</v>
      </c>
      <c r="F127" s="51" t="s">
        <v>84</v>
      </c>
      <c r="G127" s="51"/>
      <c r="H127" s="51"/>
      <c r="I127" s="51">
        <v>2</v>
      </c>
      <c r="J127" s="51" t="s">
        <v>84</v>
      </c>
      <c r="K127" s="51"/>
      <c r="L127" s="51"/>
      <c r="M127" s="51">
        <f t="shared" si="4"/>
        <v>4</v>
      </c>
      <c r="N127" s="51" t="s">
        <v>89</v>
      </c>
      <c r="O127" s="51">
        <v>12</v>
      </c>
      <c r="P127" s="51">
        <v>4</v>
      </c>
      <c r="Q127" s="51">
        <v>3</v>
      </c>
      <c r="R127" s="51">
        <f t="shared" si="5"/>
        <v>144</v>
      </c>
      <c r="S127" s="60">
        <f t="shared" si="3"/>
        <v>576</v>
      </c>
      <c r="T127" s="53" t="s">
        <v>102</v>
      </c>
      <c r="U127" s="44"/>
      <c r="HX127" s="45"/>
    </row>
    <row r="128" s="41" customFormat="1" customHeight="1" spans="1:232">
      <c r="A128" s="51"/>
      <c r="B128" s="80"/>
      <c r="C128" s="53" t="s">
        <v>209</v>
      </c>
      <c r="D128" s="52" t="s">
        <v>210</v>
      </c>
      <c r="E128" s="51">
        <v>1</v>
      </c>
      <c r="F128" s="51"/>
      <c r="G128" s="51"/>
      <c r="H128" s="51" t="s">
        <v>84</v>
      </c>
      <c r="I128" s="51">
        <v>1.5</v>
      </c>
      <c r="J128" s="51"/>
      <c r="K128" s="51" t="s">
        <v>84</v>
      </c>
      <c r="L128" s="51"/>
      <c r="M128" s="51">
        <f t="shared" si="4"/>
        <v>1.5</v>
      </c>
      <c r="N128" s="51" t="s">
        <v>85</v>
      </c>
      <c r="O128" s="51">
        <v>1</v>
      </c>
      <c r="P128" s="51">
        <v>2</v>
      </c>
      <c r="Q128" s="51">
        <v>5</v>
      </c>
      <c r="R128" s="51">
        <f t="shared" si="5"/>
        <v>10</v>
      </c>
      <c r="S128" s="60">
        <f t="shared" si="3"/>
        <v>15</v>
      </c>
      <c r="T128" s="53" t="s">
        <v>182</v>
      </c>
      <c r="U128" s="44"/>
      <c r="HX128" s="45"/>
    </row>
    <row r="129" s="41" customFormat="1" customHeight="1" spans="1:232">
      <c r="A129" s="51"/>
      <c r="B129" s="80"/>
      <c r="C129" s="53" t="s">
        <v>211</v>
      </c>
      <c r="D129" s="52" t="s">
        <v>212</v>
      </c>
      <c r="E129" s="53">
        <v>2</v>
      </c>
      <c r="F129" s="51" t="s">
        <v>84</v>
      </c>
      <c r="G129" s="51"/>
      <c r="H129" s="51"/>
      <c r="I129" s="53">
        <v>2</v>
      </c>
      <c r="J129" s="51" t="s">
        <v>84</v>
      </c>
      <c r="K129" s="51"/>
      <c r="L129" s="51"/>
      <c r="M129" s="51">
        <f t="shared" si="4"/>
        <v>4</v>
      </c>
      <c r="N129" s="51" t="s">
        <v>85</v>
      </c>
      <c r="O129" s="51">
        <v>1</v>
      </c>
      <c r="P129" s="51">
        <v>3</v>
      </c>
      <c r="Q129" s="51">
        <v>35</v>
      </c>
      <c r="R129" s="51">
        <f t="shared" si="5"/>
        <v>105</v>
      </c>
      <c r="S129" s="60">
        <f t="shared" si="3"/>
        <v>420</v>
      </c>
      <c r="T129" s="53" t="s">
        <v>86</v>
      </c>
      <c r="U129" s="44"/>
      <c r="HX129" s="45"/>
    </row>
    <row r="130" s="41" customFormat="1" customHeight="1" spans="1:232">
      <c r="A130" s="51"/>
      <c r="B130" s="80"/>
      <c r="C130" s="53" t="s">
        <v>213</v>
      </c>
      <c r="D130" s="52" t="s">
        <v>214</v>
      </c>
      <c r="E130" s="51">
        <v>1</v>
      </c>
      <c r="F130" s="51"/>
      <c r="G130" s="84"/>
      <c r="H130" s="51" t="s">
        <v>84</v>
      </c>
      <c r="I130" s="51">
        <v>1</v>
      </c>
      <c r="J130" s="51"/>
      <c r="K130" s="51"/>
      <c r="L130" s="51" t="s">
        <v>84</v>
      </c>
      <c r="M130" s="51">
        <f t="shared" si="4"/>
        <v>1</v>
      </c>
      <c r="N130" s="51" t="s">
        <v>89</v>
      </c>
      <c r="O130" s="51">
        <v>12</v>
      </c>
      <c r="P130" s="51">
        <v>1</v>
      </c>
      <c r="Q130" s="51">
        <v>4</v>
      </c>
      <c r="R130" s="51">
        <f t="shared" si="5"/>
        <v>48</v>
      </c>
      <c r="S130" s="60">
        <f t="shared" si="3"/>
        <v>48</v>
      </c>
      <c r="T130" s="53" t="s">
        <v>102</v>
      </c>
      <c r="U130" s="44"/>
      <c r="HX130" s="45"/>
    </row>
    <row r="131" s="41" customFormat="1" customHeight="1" spans="1:232">
      <c r="A131" s="51"/>
      <c r="B131" s="80"/>
      <c r="C131" s="53"/>
      <c r="D131" s="52" t="s">
        <v>215</v>
      </c>
      <c r="E131" s="51">
        <v>1</v>
      </c>
      <c r="F131" s="51"/>
      <c r="G131" s="84"/>
      <c r="H131" s="51" t="s">
        <v>84</v>
      </c>
      <c r="I131" s="51">
        <v>1</v>
      </c>
      <c r="J131" s="51"/>
      <c r="K131" s="51"/>
      <c r="L131" s="51" t="s">
        <v>84</v>
      </c>
      <c r="M131" s="51">
        <f t="shared" si="4"/>
        <v>1</v>
      </c>
      <c r="N131" s="51" t="s">
        <v>101</v>
      </c>
      <c r="O131" s="51">
        <v>4</v>
      </c>
      <c r="P131" s="51">
        <v>2</v>
      </c>
      <c r="Q131" s="51">
        <v>1</v>
      </c>
      <c r="R131" s="51">
        <f t="shared" si="5"/>
        <v>8</v>
      </c>
      <c r="S131" s="60">
        <f t="shared" si="3"/>
        <v>8</v>
      </c>
      <c r="T131" s="53" t="s">
        <v>102</v>
      </c>
      <c r="U131" s="44"/>
      <c r="HX131" s="45"/>
    </row>
    <row r="132" s="41" customFormat="1" customHeight="1" spans="1:232">
      <c r="A132" s="51"/>
      <c r="B132" s="80"/>
      <c r="C132" s="61" t="s">
        <v>216</v>
      </c>
      <c r="D132" s="52" t="s">
        <v>217</v>
      </c>
      <c r="E132" s="51">
        <v>1</v>
      </c>
      <c r="F132" s="51"/>
      <c r="G132" s="84"/>
      <c r="H132" s="51" t="s">
        <v>84</v>
      </c>
      <c r="I132" s="51">
        <v>1</v>
      </c>
      <c r="J132" s="51"/>
      <c r="K132" s="51"/>
      <c r="L132" s="51" t="s">
        <v>84</v>
      </c>
      <c r="M132" s="51">
        <f t="shared" si="4"/>
        <v>1</v>
      </c>
      <c r="N132" s="51" t="s">
        <v>89</v>
      </c>
      <c r="O132" s="51">
        <v>12</v>
      </c>
      <c r="P132" s="51">
        <v>1</v>
      </c>
      <c r="Q132" s="51">
        <v>2</v>
      </c>
      <c r="R132" s="51">
        <f t="shared" si="5"/>
        <v>24</v>
      </c>
      <c r="S132" s="60">
        <f t="shared" si="3"/>
        <v>24</v>
      </c>
      <c r="T132" s="53" t="s">
        <v>102</v>
      </c>
      <c r="U132" s="44"/>
      <c r="HX132" s="45"/>
    </row>
    <row r="133" s="41" customFormat="1" customHeight="1" spans="1:232">
      <c r="A133" s="51"/>
      <c r="B133" s="80"/>
      <c r="C133" s="64"/>
      <c r="D133" s="52" t="s">
        <v>218</v>
      </c>
      <c r="E133" s="51">
        <v>1</v>
      </c>
      <c r="F133" s="51"/>
      <c r="G133" s="84"/>
      <c r="H133" s="51" t="s">
        <v>84</v>
      </c>
      <c r="I133" s="51">
        <v>1</v>
      </c>
      <c r="J133" s="51"/>
      <c r="K133" s="51"/>
      <c r="L133" s="51" t="s">
        <v>84</v>
      </c>
      <c r="M133" s="51">
        <f t="shared" si="4"/>
        <v>1</v>
      </c>
      <c r="N133" s="51" t="s">
        <v>89</v>
      </c>
      <c r="O133" s="51">
        <v>12</v>
      </c>
      <c r="P133" s="51">
        <v>22</v>
      </c>
      <c r="Q133" s="51">
        <v>1.5</v>
      </c>
      <c r="R133" s="51">
        <f t="shared" si="5"/>
        <v>396</v>
      </c>
      <c r="S133" s="60">
        <f t="shared" si="3"/>
        <v>396</v>
      </c>
      <c r="T133" s="53" t="s">
        <v>102</v>
      </c>
      <c r="U133" s="44"/>
      <c r="HX133" s="45"/>
    </row>
    <row r="134" s="41" customFormat="1" customHeight="1" spans="1:232">
      <c r="A134" s="51"/>
      <c r="B134" s="80"/>
      <c r="C134" s="64"/>
      <c r="D134" s="81" t="s">
        <v>219</v>
      </c>
      <c r="E134" s="53">
        <v>1</v>
      </c>
      <c r="F134" s="51"/>
      <c r="G134" s="51"/>
      <c r="H134" s="51" t="s">
        <v>84</v>
      </c>
      <c r="I134" s="51">
        <v>1</v>
      </c>
      <c r="J134" s="51"/>
      <c r="K134" s="51"/>
      <c r="L134" s="51" t="s">
        <v>84</v>
      </c>
      <c r="M134" s="51">
        <f t="shared" si="4"/>
        <v>1</v>
      </c>
      <c r="N134" s="51" t="s">
        <v>89</v>
      </c>
      <c r="O134" s="51">
        <v>12</v>
      </c>
      <c r="P134" s="51">
        <v>1</v>
      </c>
      <c r="Q134" s="51">
        <v>4</v>
      </c>
      <c r="R134" s="51">
        <f t="shared" si="5"/>
        <v>48</v>
      </c>
      <c r="S134" s="60">
        <f t="shared" si="3"/>
        <v>48</v>
      </c>
      <c r="T134" s="53" t="s">
        <v>102</v>
      </c>
      <c r="U134" s="44"/>
      <c r="HX134" s="45"/>
    </row>
    <row r="135" s="41" customFormat="1" customHeight="1" spans="1:232">
      <c r="A135" s="51"/>
      <c r="B135" s="80"/>
      <c r="C135" s="64"/>
      <c r="D135" s="52" t="s">
        <v>220</v>
      </c>
      <c r="E135" s="51">
        <v>1</v>
      </c>
      <c r="F135" s="51"/>
      <c r="G135" s="51"/>
      <c r="H135" s="51" t="s">
        <v>84</v>
      </c>
      <c r="I135" s="51">
        <v>1.5</v>
      </c>
      <c r="J135" s="51"/>
      <c r="K135" s="51" t="s">
        <v>84</v>
      </c>
      <c r="L135" s="51"/>
      <c r="M135" s="51">
        <f t="shared" si="4"/>
        <v>1.5</v>
      </c>
      <c r="N135" s="51" t="s">
        <v>85</v>
      </c>
      <c r="O135" s="51">
        <v>1</v>
      </c>
      <c r="P135" s="51">
        <v>52</v>
      </c>
      <c r="Q135" s="51">
        <v>0.5</v>
      </c>
      <c r="R135" s="51">
        <f t="shared" si="5"/>
        <v>26</v>
      </c>
      <c r="S135" s="60">
        <f t="shared" si="3"/>
        <v>39</v>
      </c>
      <c r="T135" s="53" t="s">
        <v>182</v>
      </c>
      <c r="U135" s="44"/>
      <c r="HX135" s="45"/>
    </row>
    <row r="136" s="41" customFormat="1" customHeight="1" spans="1:232">
      <c r="A136" s="51"/>
      <c r="B136" s="80"/>
      <c r="C136" s="64"/>
      <c r="D136" s="52" t="s">
        <v>221</v>
      </c>
      <c r="E136" s="51">
        <v>1</v>
      </c>
      <c r="F136" s="51"/>
      <c r="G136" s="51"/>
      <c r="H136" s="51" t="s">
        <v>84</v>
      </c>
      <c r="I136" s="51">
        <v>1</v>
      </c>
      <c r="J136" s="51"/>
      <c r="K136" s="51"/>
      <c r="L136" s="51" t="s">
        <v>84</v>
      </c>
      <c r="M136" s="51">
        <f t="shared" si="4"/>
        <v>1</v>
      </c>
      <c r="N136" s="51" t="s">
        <v>85</v>
      </c>
      <c r="O136" s="51">
        <v>1</v>
      </c>
      <c r="P136" s="51">
        <v>252</v>
      </c>
      <c r="Q136" s="51">
        <v>0.5</v>
      </c>
      <c r="R136" s="51">
        <f t="shared" si="5"/>
        <v>126</v>
      </c>
      <c r="S136" s="60">
        <f t="shared" si="3"/>
        <v>126</v>
      </c>
      <c r="T136" s="53" t="s">
        <v>182</v>
      </c>
      <c r="U136" s="44"/>
      <c r="HX136" s="45"/>
    </row>
    <row r="137" s="41" customFormat="1" customHeight="1" spans="1:232">
      <c r="A137" s="51"/>
      <c r="B137" s="80"/>
      <c r="C137" s="64"/>
      <c r="D137" s="52" t="s">
        <v>222</v>
      </c>
      <c r="E137" s="51">
        <v>1</v>
      </c>
      <c r="F137" s="51"/>
      <c r="G137" s="51"/>
      <c r="H137" s="51" t="s">
        <v>84</v>
      </c>
      <c r="I137" s="51">
        <v>1</v>
      </c>
      <c r="J137" s="51"/>
      <c r="K137" s="51"/>
      <c r="L137" s="51" t="s">
        <v>84</v>
      </c>
      <c r="M137" s="51">
        <f t="shared" si="4"/>
        <v>1</v>
      </c>
      <c r="N137" s="51" t="s">
        <v>85</v>
      </c>
      <c r="O137" s="51">
        <v>1</v>
      </c>
      <c r="P137" s="51">
        <v>52</v>
      </c>
      <c r="Q137" s="51">
        <v>0.5</v>
      </c>
      <c r="R137" s="51">
        <f t="shared" si="5"/>
        <v>26</v>
      </c>
      <c r="S137" s="60">
        <f t="shared" si="3"/>
        <v>26</v>
      </c>
      <c r="T137" s="53" t="s">
        <v>182</v>
      </c>
      <c r="U137" s="44"/>
      <c r="HX137" s="45"/>
    </row>
    <row r="138" s="41" customFormat="1" customHeight="1" spans="1:232">
      <c r="A138" s="51"/>
      <c r="B138" s="80"/>
      <c r="C138" s="64"/>
      <c r="D138" s="52" t="s">
        <v>223</v>
      </c>
      <c r="E138" s="51">
        <v>1</v>
      </c>
      <c r="F138" s="51"/>
      <c r="G138" s="84"/>
      <c r="H138" s="51" t="s">
        <v>84</v>
      </c>
      <c r="I138" s="51">
        <v>1</v>
      </c>
      <c r="J138" s="51"/>
      <c r="K138" s="51"/>
      <c r="L138" s="51" t="s">
        <v>84</v>
      </c>
      <c r="M138" s="51">
        <f t="shared" si="4"/>
        <v>1</v>
      </c>
      <c r="N138" s="51" t="s">
        <v>89</v>
      </c>
      <c r="O138" s="51">
        <v>12</v>
      </c>
      <c r="P138" s="51">
        <v>8</v>
      </c>
      <c r="Q138" s="51">
        <v>1</v>
      </c>
      <c r="R138" s="51">
        <f t="shared" si="5"/>
        <v>96</v>
      </c>
      <c r="S138" s="60">
        <f t="shared" si="3"/>
        <v>96</v>
      </c>
      <c r="T138" s="53" t="s">
        <v>102</v>
      </c>
      <c r="U138" s="44"/>
      <c r="HX138" s="45"/>
    </row>
    <row r="139" s="41" customFormat="1" customHeight="1" spans="1:232">
      <c r="A139" s="51"/>
      <c r="B139" s="80"/>
      <c r="C139" s="64"/>
      <c r="D139" s="52" t="s">
        <v>224</v>
      </c>
      <c r="E139" s="51">
        <v>1</v>
      </c>
      <c r="F139" s="51"/>
      <c r="G139" s="84"/>
      <c r="H139" s="51" t="s">
        <v>84</v>
      </c>
      <c r="I139" s="51">
        <v>1</v>
      </c>
      <c r="J139" s="51"/>
      <c r="K139" s="51"/>
      <c r="L139" s="51" t="s">
        <v>84</v>
      </c>
      <c r="M139" s="51">
        <f t="shared" si="4"/>
        <v>1</v>
      </c>
      <c r="N139" s="51" t="s">
        <v>89</v>
      </c>
      <c r="O139" s="51">
        <v>12</v>
      </c>
      <c r="P139" s="51">
        <v>22</v>
      </c>
      <c r="Q139" s="51">
        <v>0.5</v>
      </c>
      <c r="R139" s="51">
        <f t="shared" si="5"/>
        <v>132</v>
      </c>
      <c r="S139" s="60">
        <f t="shared" si="3"/>
        <v>132</v>
      </c>
      <c r="T139" s="53" t="s">
        <v>182</v>
      </c>
      <c r="U139" s="44"/>
      <c r="HX139" s="45"/>
    </row>
    <row r="140" s="41" customFormat="1" customHeight="1" spans="1:232">
      <c r="A140" s="51"/>
      <c r="B140" s="80"/>
      <c r="C140" s="64"/>
      <c r="D140" s="52" t="s">
        <v>225</v>
      </c>
      <c r="E140" s="51">
        <v>1</v>
      </c>
      <c r="F140" s="51"/>
      <c r="G140" s="84"/>
      <c r="H140" s="51" t="s">
        <v>84</v>
      </c>
      <c r="I140" s="51">
        <v>1</v>
      </c>
      <c r="J140" s="51"/>
      <c r="K140" s="51"/>
      <c r="L140" s="51" t="s">
        <v>84</v>
      </c>
      <c r="M140" s="51">
        <f t="shared" si="4"/>
        <v>1</v>
      </c>
      <c r="N140" s="51" t="s">
        <v>89</v>
      </c>
      <c r="O140" s="51">
        <v>12</v>
      </c>
      <c r="P140" s="51">
        <v>3</v>
      </c>
      <c r="Q140" s="51">
        <v>0.5</v>
      </c>
      <c r="R140" s="51">
        <f t="shared" si="5"/>
        <v>18</v>
      </c>
      <c r="S140" s="60">
        <f t="shared" si="3"/>
        <v>18</v>
      </c>
      <c r="T140" s="53" t="s">
        <v>102</v>
      </c>
      <c r="U140" s="44"/>
      <c r="HX140" s="45"/>
    </row>
    <row r="141" s="41" customFormat="1" customHeight="1" spans="1:232">
      <c r="A141" s="51"/>
      <c r="B141" s="80"/>
      <c r="C141" s="64"/>
      <c r="D141" s="81" t="s">
        <v>226</v>
      </c>
      <c r="E141" s="51">
        <v>1</v>
      </c>
      <c r="F141" s="51"/>
      <c r="G141" s="84"/>
      <c r="H141" s="51" t="s">
        <v>84</v>
      </c>
      <c r="I141" s="51">
        <v>1</v>
      </c>
      <c r="J141" s="51"/>
      <c r="K141" s="51"/>
      <c r="L141" s="51" t="s">
        <v>84</v>
      </c>
      <c r="M141" s="51">
        <f t="shared" si="4"/>
        <v>1</v>
      </c>
      <c r="N141" s="51" t="s">
        <v>89</v>
      </c>
      <c r="O141" s="51">
        <v>12</v>
      </c>
      <c r="P141" s="51">
        <v>4</v>
      </c>
      <c r="Q141" s="51">
        <v>1</v>
      </c>
      <c r="R141" s="51">
        <f t="shared" si="5"/>
        <v>48</v>
      </c>
      <c r="S141" s="60">
        <f t="shared" si="3"/>
        <v>48</v>
      </c>
      <c r="T141" s="53" t="s">
        <v>102</v>
      </c>
      <c r="U141" s="44"/>
      <c r="HX141" s="45"/>
    </row>
    <row r="142" s="41" customFormat="1" customHeight="1" spans="1:232">
      <c r="A142" s="51"/>
      <c r="B142" s="80"/>
      <c r="C142" s="64"/>
      <c r="D142" s="81" t="s">
        <v>227</v>
      </c>
      <c r="E142" s="53">
        <v>1.5</v>
      </c>
      <c r="F142" s="51"/>
      <c r="G142" s="51" t="s">
        <v>84</v>
      </c>
      <c r="H142" s="51"/>
      <c r="I142" s="51">
        <v>1.5</v>
      </c>
      <c r="J142" s="51"/>
      <c r="K142" s="51" t="s">
        <v>84</v>
      </c>
      <c r="L142" s="51"/>
      <c r="M142" s="51">
        <f t="shared" si="4"/>
        <v>2.25</v>
      </c>
      <c r="N142" s="51" t="s">
        <v>89</v>
      </c>
      <c r="O142" s="51">
        <v>12</v>
      </c>
      <c r="P142" s="51">
        <v>1</v>
      </c>
      <c r="Q142" s="51">
        <v>5</v>
      </c>
      <c r="R142" s="51">
        <f t="shared" si="5"/>
        <v>60</v>
      </c>
      <c r="S142" s="60">
        <f t="shared" si="3"/>
        <v>135</v>
      </c>
      <c r="T142" s="53" t="s">
        <v>102</v>
      </c>
      <c r="U142" s="44"/>
      <c r="HX142" s="45"/>
    </row>
    <row r="143" s="41" customFormat="1" customHeight="1" spans="1:232">
      <c r="A143" s="51"/>
      <c r="B143" s="80"/>
      <c r="C143" s="53" t="s">
        <v>228</v>
      </c>
      <c r="D143" s="52" t="s">
        <v>229</v>
      </c>
      <c r="E143" s="53">
        <v>1.5</v>
      </c>
      <c r="F143" s="51"/>
      <c r="G143" s="51" t="s">
        <v>84</v>
      </c>
      <c r="H143" s="51"/>
      <c r="I143" s="51">
        <v>1.5</v>
      </c>
      <c r="J143" s="51"/>
      <c r="K143" s="51" t="s">
        <v>84</v>
      </c>
      <c r="L143" s="51"/>
      <c r="M143" s="51">
        <f t="shared" si="4"/>
        <v>2.25</v>
      </c>
      <c r="N143" s="51" t="s">
        <v>89</v>
      </c>
      <c r="O143" s="51">
        <v>12</v>
      </c>
      <c r="P143" s="51">
        <v>1</v>
      </c>
      <c r="Q143" s="51">
        <v>1</v>
      </c>
      <c r="R143" s="51">
        <f t="shared" si="5"/>
        <v>12</v>
      </c>
      <c r="S143" s="60">
        <f t="shared" si="3"/>
        <v>27</v>
      </c>
      <c r="T143" s="53" t="s">
        <v>86</v>
      </c>
      <c r="U143" s="44"/>
      <c r="HX143" s="45"/>
    </row>
    <row r="144" s="41" customFormat="1" customHeight="1" spans="1:232">
      <c r="A144" s="51"/>
      <c r="B144" s="80"/>
      <c r="C144" s="53"/>
      <c r="D144" s="52" t="s">
        <v>230</v>
      </c>
      <c r="E144" s="53">
        <v>1.5</v>
      </c>
      <c r="F144" s="51"/>
      <c r="G144" s="51" t="s">
        <v>84</v>
      </c>
      <c r="H144" s="51"/>
      <c r="I144" s="53">
        <v>2</v>
      </c>
      <c r="J144" s="51" t="s">
        <v>84</v>
      </c>
      <c r="K144" s="51"/>
      <c r="L144" s="51"/>
      <c r="M144" s="51">
        <f t="shared" si="4"/>
        <v>3</v>
      </c>
      <c r="N144" s="51" t="s">
        <v>85</v>
      </c>
      <c r="O144" s="51">
        <v>1</v>
      </c>
      <c r="P144" s="51">
        <v>1</v>
      </c>
      <c r="Q144" s="51">
        <v>25</v>
      </c>
      <c r="R144" s="51">
        <f t="shared" si="5"/>
        <v>25</v>
      </c>
      <c r="S144" s="60">
        <f t="shared" si="3"/>
        <v>75</v>
      </c>
      <c r="T144" s="53" t="s">
        <v>86</v>
      </c>
      <c r="U144" s="44"/>
      <c r="HX144" s="45"/>
    </row>
    <row r="145" s="41" customFormat="1" customHeight="1" spans="1:232">
      <c r="A145" s="51"/>
      <c r="B145" s="80"/>
      <c r="C145" s="53"/>
      <c r="D145" s="52" t="s">
        <v>231</v>
      </c>
      <c r="E145" s="53">
        <v>2</v>
      </c>
      <c r="F145" s="51" t="s">
        <v>84</v>
      </c>
      <c r="G145" s="51"/>
      <c r="H145" s="51"/>
      <c r="I145" s="53">
        <v>2</v>
      </c>
      <c r="J145" s="51" t="s">
        <v>84</v>
      </c>
      <c r="K145" s="51"/>
      <c r="L145" s="51"/>
      <c r="M145" s="51">
        <f t="shared" si="4"/>
        <v>4</v>
      </c>
      <c r="N145" s="51" t="s">
        <v>85</v>
      </c>
      <c r="O145" s="51">
        <v>1</v>
      </c>
      <c r="P145" s="51">
        <v>1</v>
      </c>
      <c r="Q145" s="51">
        <v>25</v>
      </c>
      <c r="R145" s="51">
        <f t="shared" si="5"/>
        <v>25</v>
      </c>
      <c r="S145" s="60">
        <f t="shared" si="3"/>
        <v>100</v>
      </c>
      <c r="T145" s="53" t="s">
        <v>86</v>
      </c>
      <c r="U145" s="44"/>
      <c r="HX145" s="45"/>
    </row>
    <row r="146" s="41" customFormat="1" customHeight="1" spans="1:254">
      <c r="A146" s="51"/>
      <c r="B146" s="80"/>
      <c r="C146" s="53"/>
      <c r="D146" s="52" t="s">
        <v>232</v>
      </c>
      <c r="E146" s="53">
        <v>1</v>
      </c>
      <c r="F146" s="51"/>
      <c r="G146" s="51"/>
      <c r="H146" s="51" t="s">
        <v>84</v>
      </c>
      <c r="I146" s="51">
        <v>1</v>
      </c>
      <c r="J146" s="51"/>
      <c r="K146" s="51"/>
      <c r="L146" s="51" t="s">
        <v>84</v>
      </c>
      <c r="M146" s="51">
        <f t="shared" si="4"/>
        <v>1</v>
      </c>
      <c r="N146" s="51" t="s">
        <v>89</v>
      </c>
      <c r="O146" s="51">
        <v>12</v>
      </c>
      <c r="P146" s="51">
        <v>1</v>
      </c>
      <c r="Q146" s="51">
        <v>1</v>
      </c>
      <c r="R146" s="51">
        <f t="shared" si="5"/>
        <v>12</v>
      </c>
      <c r="S146" s="60">
        <f t="shared" si="3"/>
        <v>12</v>
      </c>
      <c r="T146" s="53" t="s">
        <v>102</v>
      </c>
      <c r="U146" s="44"/>
      <c r="IT146" s="45"/>
    </row>
    <row r="147" s="41" customFormat="1" customHeight="1" spans="1:254">
      <c r="A147" s="51"/>
      <c r="B147" s="80"/>
      <c r="C147" s="61" t="s">
        <v>233</v>
      </c>
      <c r="D147" s="52" t="s">
        <v>234</v>
      </c>
      <c r="E147" s="51">
        <v>1</v>
      </c>
      <c r="F147" s="51"/>
      <c r="G147" s="51"/>
      <c r="H147" s="51" t="s">
        <v>84</v>
      </c>
      <c r="I147" s="51">
        <v>1</v>
      </c>
      <c r="J147" s="51"/>
      <c r="K147" s="51"/>
      <c r="L147" s="51" t="s">
        <v>84</v>
      </c>
      <c r="M147" s="51">
        <f t="shared" si="4"/>
        <v>1</v>
      </c>
      <c r="N147" s="51" t="s">
        <v>85</v>
      </c>
      <c r="O147" s="51">
        <v>1</v>
      </c>
      <c r="P147" s="51">
        <v>12</v>
      </c>
      <c r="Q147" s="51">
        <v>3</v>
      </c>
      <c r="R147" s="51">
        <f t="shared" si="5"/>
        <v>36</v>
      </c>
      <c r="S147" s="60">
        <f t="shared" ref="S147:S169" si="6">R147*M147</f>
        <v>36</v>
      </c>
      <c r="T147" s="53" t="s">
        <v>182</v>
      </c>
      <c r="U147" s="44"/>
      <c r="IT147" s="45"/>
    </row>
    <row r="148" s="41" customFormat="1" customHeight="1" spans="1:254">
      <c r="A148" s="51"/>
      <c r="B148" s="80"/>
      <c r="C148" s="64"/>
      <c r="D148" s="52" t="s">
        <v>235</v>
      </c>
      <c r="E148" s="51">
        <v>1</v>
      </c>
      <c r="F148" s="51"/>
      <c r="G148" s="51"/>
      <c r="H148" s="51" t="s">
        <v>84</v>
      </c>
      <c r="I148" s="51">
        <v>1</v>
      </c>
      <c r="J148" s="51"/>
      <c r="K148" s="51"/>
      <c r="L148" s="51" t="s">
        <v>84</v>
      </c>
      <c r="M148" s="51">
        <f t="shared" si="4"/>
        <v>1</v>
      </c>
      <c r="N148" s="51" t="s">
        <v>85</v>
      </c>
      <c r="O148" s="51">
        <v>1</v>
      </c>
      <c r="P148" s="51">
        <v>12</v>
      </c>
      <c r="Q148" s="51">
        <v>0.5</v>
      </c>
      <c r="R148" s="51">
        <f t="shared" si="5"/>
        <v>6</v>
      </c>
      <c r="S148" s="60">
        <f t="shared" si="6"/>
        <v>6</v>
      </c>
      <c r="T148" s="53" t="s">
        <v>182</v>
      </c>
      <c r="U148" s="44"/>
      <c r="IT148" s="45"/>
    </row>
    <row r="149" s="41" customFormat="1" customHeight="1" spans="1:254">
      <c r="A149" s="51"/>
      <c r="B149" s="80"/>
      <c r="C149" s="64"/>
      <c r="D149" s="52" t="s">
        <v>236</v>
      </c>
      <c r="E149" s="51">
        <v>1</v>
      </c>
      <c r="F149" s="51"/>
      <c r="G149" s="51"/>
      <c r="H149" s="51" t="s">
        <v>84</v>
      </c>
      <c r="I149" s="51">
        <v>1</v>
      </c>
      <c r="J149" s="51"/>
      <c r="K149" s="51"/>
      <c r="L149" s="51" t="s">
        <v>84</v>
      </c>
      <c r="M149" s="51">
        <f t="shared" si="4"/>
        <v>1</v>
      </c>
      <c r="N149" s="51" t="s">
        <v>85</v>
      </c>
      <c r="O149" s="51">
        <v>1</v>
      </c>
      <c r="P149" s="51">
        <v>12</v>
      </c>
      <c r="Q149" s="51">
        <v>1</v>
      </c>
      <c r="R149" s="51">
        <f t="shared" si="5"/>
        <v>12</v>
      </c>
      <c r="S149" s="60">
        <f t="shared" si="6"/>
        <v>12</v>
      </c>
      <c r="T149" s="53" t="s">
        <v>182</v>
      </c>
      <c r="U149" s="44"/>
      <c r="IT149" s="45"/>
    </row>
    <row r="150" s="41" customFormat="1" customHeight="1" spans="1:254">
      <c r="A150" s="51"/>
      <c r="B150" s="80"/>
      <c r="C150" s="64"/>
      <c r="D150" s="52" t="s">
        <v>237</v>
      </c>
      <c r="E150" s="53">
        <v>1</v>
      </c>
      <c r="F150" s="51"/>
      <c r="G150" s="51"/>
      <c r="H150" s="51" t="s">
        <v>84</v>
      </c>
      <c r="I150" s="51">
        <v>1</v>
      </c>
      <c r="J150" s="51"/>
      <c r="K150" s="51"/>
      <c r="L150" s="51" t="s">
        <v>84</v>
      </c>
      <c r="M150" s="51">
        <f t="shared" si="4"/>
        <v>1</v>
      </c>
      <c r="N150" s="51" t="s">
        <v>85</v>
      </c>
      <c r="O150" s="51">
        <v>1</v>
      </c>
      <c r="P150" s="51">
        <v>1</v>
      </c>
      <c r="Q150" s="51">
        <v>3</v>
      </c>
      <c r="R150" s="51">
        <f t="shared" si="5"/>
        <v>3</v>
      </c>
      <c r="S150" s="60">
        <f t="shared" si="6"/>
        <v>3</v>
      </c>
      <c r="T150" s="53" t="s">
        <v>182</v>
      </c>
      <c r="U150" s="44"/>
      <c r="IT150" s="45"/>
    </row>
    <row r="151" s="41" customFormat="1" customHeight="1" spans="1:254">
      <c r="A151" s="51"/>
      <c r="B151" s="80"/>
      <c r="C151" s="64"/>
      <c r="D151" s="52" t="s">
        <v>238</v>
      </c>
      <c r="E151" s="53">
        <v>1</v>
      </c>
      <c r="F151" s="51"/>
      <c r="G151" s="51"/>
      <c r="H151" s="51" t="s">
        <v>84</v>
      </c>
      <c r="I151" s="51">
        <v>1</v>
      </c>
      <c r="J151" s="51"/>
      <c r="K151" s="51"/>
      <c r="L151" s="51" t="s">
        <v>84</v>
      </c>
      <c r="M151" s="51">
        <f t="shared" si="4"/>
        <v>1</v>
      </c>
      <c r="N151" s="51" t="s">
        <v>89</v>
      </c>
      <c r="O151" s="51">
        <v>12</v>
      </c>
      <c r="P151" s="51">
        <v>4</v>
      </c>
      <c r="Q151" s="51">
        <v>0.5</v>
      </c>
      <c r="R151" s="51">
        <f t="shared" si="5"/>
        <v>24</v>
      </c>
      <c r="S151" s="60">
        <f t="shared" si="6"/>
        <v>24</v>
      </c>
      <c r="T151" s="53" t="s">
        <v>182</v>
      </c>
      <c r="U151" s="44"/>
      <c r="IT151" s="45"/>
    </row>
    <row r="152" s="41" customFormat="1" customHeight="1" spans="1:254">
      <c r="A152" s="51"/>
      <c r="B152" s="80"/>
      <c r="C152" s="55"/>
      <c r="D152" s="52" t="s">
        <v>239</v>
      </c>
      <c r="E152" s="51">
        <v>1</v>
      </c>
      <c r="F152" s="51"/>
      <c r="G152" s="51"/>
      <c r="H152" s="51" t="s">
        <v>84</v>
      </c>
      <c r="I152" s="51">
        <v>1</v>
      </c>
      <c r="J152" s="51"/>
      <c r="K152" s="51"/>
      <c r="L152" s="51" t="s">
        <v>84</v>
      </c>
      <c r="M152" s="51">
        <f t="shared" si="4"/>
        <v>1</v>
      </c>
      <c r="N152" s="51" t="s">
        <v>89</v>
      </c>
      <c r="O152" s="51">
        <v>12</v>
      </c>
      <c r="P152" s="51">
        <v>12</v>
      </c>
      <c r="Q152" s="51">
        <v>1</v>
      </c>
      <c r="R152" s="51">
        <f t="shared" si="5"/>
        <v>144</v>
      </c>
      <c r="S152" s="60">
        <f t="shared" si="6"/>
        <v>144</v>
      </c>
      <c r="T152" s="53" t="s">
        <v>182</v>
      </c>
      <c r="U152" s="44"/>
      <c r="IT152" s="45"/>
    </row>
    <row r="153" s="41" customFormat="1" customHeight="1" spans="1:254">
      <c r="A153" s="51"/>
      <c r="B153" s="80"/>
      <c r="C153" s="59" t="s">
        <v>240</v>
      </c>
      <c r="D153" s="52" t="s">
        <v>241</v>
      </c>
      <c r="E153" s="53">
        <v>1</v>
      </c>
      <c r="F153" s="51"/>
      <c r="G153" s="51"/>
      <c r="H153" s="51" t="s">
        <v>84</v>
      </c>
      <c r="I153" s="51">
        <v>1</v>
      </c>
      <c r="J153" s="51"/>
      <c r="K153" s="51"/>
      <c r="L153" s="51" t="s">
        <v>84</v>
      </c>
      <c r="M153" s="51">
        <f t="shared" si="4"/>
        <v>1</v>
      </c>
      <c r="N153" s="51" t="s">
        <v>89</v>
      </c>
      <c r="O153" s="51">
        <v>12</v>
      </c>
      <c r="P153" s="51">
        <v>4</v>
      </c>
      <c r="Q153" s="51">
        <v>0.5</v>
      </c>
      <c r="R153" s="51">
        <f t="shared" si="5"/>
        <v>24</v>
      </c>
      <c r="S153" s="60">
        <f t="shared" si="6"/>
        <v>24</v>
      </c>
      <c r="T153" s="53" t="s">
        <v>102</v>
      </c>
      <c r="U153" s="44"/>
      <c r="IT153" s="45"/>
    </row>
    <row r="154" s="41" customFormat="1" customHeight="1" spans="1:254">
      <c r="A154" s="51"/>
      <c r="B154" s="80"/>
      <c r="C154" s="63"/>
      <c r="D154" s="52" t="s">
        <v>242</v>
      </c>
      <c r="E154" s="51">
        <v>1</v>
      </c>
      <c r="F154" s="51"/>
      <c r="G154" s="84"/>
      <c r="H154" s="51" t="s">
        <v>84</v>
      </c>
      <c r="I154" s="51">
        <v>1</v>
      </c>
      <c r="J154" s="51"/>
      <c r="K154" s="51"/>
      <c r="L154" s="51" t="s">
        <v>84</v>
      </c>
      <c r="M154" s="51">
        <f t="shared" si="4"/>
        <v>1</v>
      </c>
      <c r="N154" s="51" t="s">
        <v>89</v>
      </c>
      <c r="O154" s="51">
        <v>12</v>
      </c>
      <c r="P154" s="51">
        <v>12</v>
      </c>
      <c r="Q154" s="51">
        <v>1</v>
      </c>
      <c r="R154" s="51">
        <f t="shared" si="5"/>
        <v>144</v>
      </c>
      <c r="S154" s="60">
        <f t="shared" si="6"/>
        <v>144</v>
      </c>
      <c r="T154" s="53" t="s">
        <v>102</v>
      </c>
      <c r="U154" s="44"/>
      <c r="IT154" s="45"/>
    </row>
    <row r="155" s="41" customFormat="1" customHeight="1" spans="1:254">
      <c r="A155" s="51"/>
      <c r="B155" s="80"/>
      <c r="C155" s="63"/>
      <c r="D155" s="52" t="s">
        <v>243</v>
      </c>
      <c r="E155" s="51">
        <v>1</v>
      </c>
      <c r="F155" s="51"/>
      <c r="G155" s="51"/>
      <c r="H155" s="51" t="s">
        <v>84</v>
      </c>
      <c r="I155" s="51">
        <v>1.5</v>
      </c>
      <c r="J155" s="51"/>
      <c r="K155" s="51" t="s">
        <v>84</v>
      </c>
      <c r="L155" s="51"/>
      <c r="M155" s="51">
        <f t="shared" si="4"/>
        <v>1.5</v>
      </c>
      <c r="N155" s="51" t="s">
        <v>89</v>
      </c>
      <c r="O155" s="51">
        <v>12</v>
      </c>
      <c r="P155" s="51">
        <v>4</v>
      </c>
      <c r="Q155" s="51">
        <v>1</v>
      </c>
      <c r="R155" s="51">
        <f t="shared" si="5"/>
        <v>48</v>
      </c>
      <c r="S155" s="60">
        <f t="shared" si="6"/>
        <v>72</v>
      </c>
      <c r="T155" s="53" t="s">
        <v>182</v>
      </c>
      <c r="U155" s="44"/>
      <c r="IT155" s="45"/>
    </row>
    <row r="156" s="41" customFormat="1" customHeight="1" spans="1:254">
      <c r="A156" s="51"/>
      <c r="B156" s="80"/>
      <c r="C156" s="63"/>
      <c r="D156" s="52" t="s">
        <v>244</v>
      </c>
      <c r="E156" s="51">
        <v>1</v>
      </c>
      <c r="F156" s="51"/>
      <c r="G156" s="51"/>
      <c r="H156" s="51" t="s">
        <v>84</v>
      </c>
      <c r="I156" s="51">
        <v>1</v>
      </c>
      <c r="J156" s="51"/>
      <c r="K156" s="51"/>
      <c r="L156" s="51" t="s">
        <v>84</v>
      </c>
      <c r="M156" s="51">
        <f t="shared" si="4"/>
        <v>1</v>
      </c>
      <c r="N156" s="51" t="s">
        <v>89</v>
      </c>
      <c r="O156" s="51">
        <v>12</v>
      </c>
      <c r="P156" s="51">
        <v>4</v>
      </c>
      <c r="Q156" s="51">
        <v>0.5</v>
      </c>
      <c r="R156" s="51">
        <f t="shared" si="5"/>
        <v>24</v>
      </c>
      <c r="S156" s="60">
        <f t="shared" si="6"/>
        <v>24</v>
      </c>
      <c r="T156" s="53" t="s">
        <v>182</v>
      </c>
      <c r="U156" s="44"/>
      <c r="IT156" s="45"/>
    </row>
    <row r="157" s="41" customFormat="1" customHeight="1" spans="1:254">
      <c r="A157" s="51"/>
      <c r="B157" s="80"/>
      <c r="C157" s="63"/>
      <c r="D157" s="52" t="s">
        <v>245</v>
      </c>
      <c r="E157" s="51">
        <v>1</v>
      </c>
      <c r="F157" s="51"/>
      <c r="G157" s="51"/>
      <c r="H157" s="51" t="s">
        <v>84</v>
      </c>
      <c r="I157" s="51">
        <v>1</v>
      </c>
      <c r="J157" s="51"/>
      <c r="K157" s="51"/>
      <c r="L157" s="51" t="s">
        <v>84</v>
      </c>
      <c r="M157" s="51">
        <f t="shared" si="4"/>
        <v>1</v>
      </c>
      <c r="N157" s="51" t="s">
        <v>85</v>
      </c>
      <c r="O157" s="51">
        <v>1</v>
      </c>
      <c r="P157" s="51">
        <v>48</v>
      </c>
      <c r="Q157" s="51">
        <v>0.5</v>
      </c>
      <c r="R157" s="51">
        <f t="shared" si="5"/>
        <v>24</v>
      </c>
      <c r="S157" s="60">
        <f t="shared" si="6"/>
        <v>24</v>
      </c>
      <c r="T157" s="53" t="s">
        <v>182</v>
      </c>
      <c r="U157" s="44"/>
      <c r="IT157" s="45"/>
    </row>
    <row r="158" s="41" customFormat="1" customHeight="1" spans="1:254">
      <c r="A158" s="51"/>
      <c r="B158" s="80"/>
      <c r="C158" s="63"/>
      <c r="D158" s="52" t="s">
        <v>246</v>
      </c>
      <c r="E158" s="51">
        <v>1</v>
      </c>
      <c r="F158" s="51"/>
      <c r="G158" s="51"/>
      <c r="H158" s="51" t="s">
        <v>84</v>
      </c>
      <c r="I158" s="51">
        <v>1</v>
      </c>
      <c r="J158" s="51"/>
      <c r="K158" s="51"/>
      <c r="L158" s="51" t="s">
        <v>84</v>
      </c>
      <c r="M158" s="51">
        <f t="shared" si="4"/>
        <v>1</v>
      </c>
      <c r="N158" s="51" t="s">
        <v>85</v>
      </c>
      <c r="O158" s="51">
        <v>1</v>
      </c>
      <c r="P158" s="51">
        <v>1</v>
      </c>
      <c r="Q158" s="51">
        <v>5</v>
      </c>
      <c r="R158" s="51">
        <f t="shared" si="5"/>
        <v>5</v>
      </c>
      <c r="S158" s="60">
        <f t="shared" si="6"/>
        <v>5</v>
      </c>
      <c r="T158" s="53" t="s">
        <v>182</v>
      </c>
      <c r="U158" s="44"/>
      <c r="IT158" s="45"/>
    </row>
    <row r="159" s="41" customFormat="1" customHeight="1" spans="1:254">
      <c r="A159" s="51"/>
      <c r="B159" s="80"/>
      <c r="C159" s="63"/>
      <c r="D159" s="52" t="s">
        <v>247</v>
      </c>
      <c r="E159" s="51">
        <v>1</v>
      </c>
      <c r="F159" s="51"/>
      <c r="G159" s="51"/>
      <c r="H159" s="51" t="s">
        <v>84</v>
      </c>
      <c r="I159" s="51">
        <v>1</v>
      </c>
      <c r="J159" s="51"/>
      <c r="K159" s="51"/>
      <c r="L159" s="51" t="s">
        <v>84</v>
      </c>
      <c r="M159" s="51">
        <f t="shared" si="4"/>
        <v>1</v>
      </c>
      <c r="N159" s="51" t="s">
        <v>85</v>
      </c>
      <c r="O159" s="51">
        <v>1</v>
      </c>
      <c r="P159" s="51">
        <v>7</v>
      </c>
      <c r="Q159" s="51">
        <v>4</v>
      </c>
      <c r="R159" s="51">
        <f t="shared" si="5"/>
        <v>28</v>
      </c>
      <c r="S159" s="60">
        <f t="shared" si="6"/>
        <v>28</v>
      </c>
      <c r="T159" s="53" t="s">
        <v>182</v>
      </c>
      <c r="U159" s="44"/>
      <c r="IT159" s="45"/>
    </row>
    <row r="160" s="41" customFormat="1" customHeight="1" spans="1:254">
      <c r="A160" s="51"/>
      <c r="B160" s="80"/>
      <c r="C160" s="63"/>
      <c r="D160" s="52" t="s">
        <v>248</v>
      </c>
      <c r="E160" s="51">
        <v>1</v>
      </c>
      <c r="F160" s="51"/>
      <c r="G160" s="51"/>
      <c r="H160" s="51" t="s">
        <v>84</v>
      </c>
      <c r="I160" s="51">
        <v>1</v>
      </c>
      <c r="J160" s="51"/>
      <c r="K160" s="51"/>
      <c r="L160" s="51" t="s">
        <v>84</v>
      </c>
      <c r="M160" s="51">
        <f t="shared" si="4"/>
        <v>1</v>
      </c>
      <c r="N160" s="51" t="s">
        <v>85</v>
      </c>
      <c r="O160" s="51">
        <v>1</v>
      </c>
      <c r="P160" s="51">
        <v>2</v>
      </c>
      <c r="Q160" s="51">
        <v>5</v>
      </c>
      <c r="R160" s="51">
        <f t="shared" si="5"/>
        <v>10</v>
      </c>
      <c r="S160" s="60">
        <f t="shared" si="6"/>
        <v>10</v>
      </c>
      <c r="T160" s="53" t="s">
        <v>182</v>
      </c>
      <c r="U160" s="44"/>
      <c r="IT160" s="45"/>
    </row>
    <row r="161" s="41" customFormat="1" customHeight="1" spans="1:254">
      <c r="A161" s="51"/>
      <c r="B161" s="80"/>
      <c r="C161" s="63"/>
      <c r="D161" s="52" t="s">
        <v>249</v>
      </c>
      <c r="E161" s="51">
        <v>1</v>
      </c>
      <c r="F161" s="51"/>
      <c r="G161" s="51"/>
      <c r="H161" s="51" t="s">
        <v>84</v>
      </c>
      <c r="I161" s="51">
        <v>1</v>
      </c>
      <c r="J161" s="51"/>
      <c r="K161" s="51"/>
      <c r="L161" s="51" t="s">
        <v>84</v>
      </c>
      <c r="M161" s="51">
        <f t="shared" si="4"/>
        <v>1</v>
      </c>
      <c r="N161" s="51" t="s">
        <v>89</v>
      </c>
      <c r="O161" s="51">
        <v>12</v>
      </c>
      <c r="P161" s="51">
        <v>4</v>
      </c>
      <c r="Q161" s="51">
        <v>0.5</v>
      </c>
      <c r="R161" s="51">
        <f t="shared" si="5"/>
        <v>24</v>
      </c>
      <c r="S161" s="60">
        <f t="shared" si="6"/>
        <v>24</v>
      </c>
      <c r="T161" s="53" t="s">
        <v>182</v>
      </c>
      <c r="U161" s="44"/>
      <c r="IT161" s="45"/>
    </row>
    <row r="162" s="41" customFormat="1" customHeight="1" spans="1:254">
      <c r="A162" s="51"/>
      <c r="B162" s="80"/>
      <c r="C162" s="63"/>
      <c r="D162" s="52" t="s">
        <v>250</v>
      </c>
      <c r="E162" s="53">
        <v>1.5</v>
      </c>
      <c r="F162" s="51"/>
      <c r="G162" s="51" t="s">
        <v>84</v>
      </c>
      <c r="H162" s="51"/>
      <c r="I162" s="51">
        <v>1.5</v>
      </c>
      <c r="J162" s="51"/>
      <c r="K162" s="51" t="s">
        <v>84</v>
      </c>
      <c r="L162" s="51"/>
      <c r="M162" s="51">
        <f t="shared" si="4"/>
        <v>2.25</v>
      </c>
      <c r="N162" s="51" t="s">
        <v>89</v>
      </c>
      <c r="O162" s="51">
        <v>12</v>
      </c>
      <c r="P162" s="51">
        <v>8</v>
      </c>
      <c r="Q162" s="51">
        <v>2</v>
      </c>
      <c r="R162" s="51">
        <f t="shared" si="5"/>
        <v>192</v>
      </c>
      <c r="S162" s="60">
        <f t="shared" si="6"/>
        <v>432</v>
      </c>
      <c r="T162" s="53" t="s">
        <v>102</v>
      </c>
      <c r="U162" s="44"/>
      <c r="IT162" s="45"/>
    </row>
    <row r="163" s="41" customFormat="1" customHeight="1" spans="1:254">
      <c r="A163" s="51"/>
      <c r="B163" s="80"/>
      <c r="C163" s="63"/>
      <c r="D163" s="52" t="s">
        <v>251</v>
      </c>
      <c r="E163" s="53">
        <v>1.5</v>
      </c>
      <c r="F163" s="51"/>
      <c r="G163" s="51" t="s">
        <v>84</v>
      </c>
      <c r="H163" s="51"/>
      <c r="I163" s="51">
        <v>1.5</v>
      </c>
      <c r="J163" s="51"/>
      <c r="K163" s="51" t="s">
        <v>84</v>
      </c>
      <c r="L163" s="51"/>
      <c r="M163" s="51">
        <f t="shared" si="4"/>
        <v>2.25</v>
      </c>
      <c r="N163" s="51" t="s">
        <v>89</v>
      </c>
      <c r="O163" s="51">
        <v>12</v>
      </c>
      <c r="P163" s="51">
        <v>1</v>
      </c>
      <c r="Q163" s="51">
        <v>4</v>
      </c>
      <c r="R163" s="51">
        <f t="shared" si="5"/>
        <v>48</v>
      </c>
      <c r="S163" s="60">
        <f t="shared" si="6"/>
        <v>108</v>
      </c>
      <c r="T163" s="53" t="s">
        <v>102</v>
      </c>
      <c r="U163" s="44"/>
      <c r="IT163" s="45"/>
    </row>
    <row r="164" s="41" customFormat="1" customHeight="1" spans="1:254">
      <c r="A164" s="51"/>
      <c r="B164" s="80"/>
      <c r="C164" s="63"/>
      <c r="D164" s="52" t="s">
        <v>252</v>
      </c>
      <c r="E164" s="51">
        <v>1</v>
      </c>
      <c r="F164" s="51"/>
      <c r="G164" s="84"/>
      <c r="H164" s="51" t="s">
        <v>84</v>
      </c>
      <c r="I164" s="51">
        <v>1</v>
      </c>
      <c r="J164" s="51"/>
      <c r="K164" s="51"/>
      <c r="L164" s="51" t="s">
        <v>84</v>
      </c>
      <c r="M164" s="51">
        <f t="shared" si="4"/>
        <v>1</v>
      </c>
      <c r="N164" s="51" t="s">
        <v>89</v>
      </c>
      <c r="O164" s="51">
        <v>12</v>
      </c>
      <c r="P164" s="51">
        <v>1</v>
      </c>
      <c r="Q164" s="51">
        <v>0.5</v>
      </c>
      <c r="R164" s="51">
        <f t="shared" si="5"/>
        <v>6</v>
      </c>
      <c r="S164" s="60">
        <f t="shared" si="6"/>
        <v>6</v>
      </c>
      <c r="T164" s="53" t="s">
        <v>102</v>
      </c>
      <c r="U164" s="44"/>
      <c r="IT164" s="45"/>
    </row>
    <row r="165" s="41" customFormat="1" customHeight="1" spans="1:254">
      <c r="A165" s="51"/>
      <c r="B165" s="80"/>
      <c r="C165" s="63"/>
      <c r="D165" s="52" t="s">
        <v>253</v>
      </c>
      <c r="E165" s="53">
        <v>1</v>
      </c>
      <c r="F165" s="51"/>
      <c r="G165" s="51"/>
      <c r="H165" s="51" t="s">
        <v>84</v>
      </c>
      <c r="I165" s="51">
        <v>1</v>
      </c>
      <c r="J165" s="51"/>
      <c r="K165" s="51"/>
      <c r="L165" s="51" t="s">
        <v>84</v>
      </c>
      <c r="M165" s="51">
        <f t="shared" si="4"/>
        <v>1</v>
      </c>
      <c r="N165" s="51" t="s">
        <v>89</v>
      </c>
      <c r="O165" s="51">
        <v>12</v>
      </c>
      <c r="P165" s="51">
        <v>1</v>
      </c>
      <c r="Q165" s="51">
        <v>1</v>
      </c>
      <c r="R165" s="51">
        <f t="shared" si="5"/>
        <v>12</v>
      </c>
      <c r="S165" s="60">
        <f t="shared" si="6"/>
        <v>12</v>
      </c>
      <c r="T165" s="53" t="s">
        <v>102</v>
      </c>
      <c r="U165" s="44"/>
      <c r="IT165" s="45"/>
    </row>
    <row r="166" s="41" customFormat="1" customHeight="1" spans="1:254">
      <c r="A166" s="51"/>
      <c r="B166" s="80"/>
      <c r="C166" s="63"/>
      <c r="D166" s="52" t="s">
        <v>254</v>
      </c>
      <c r="E166" s="53">
        <v>1</v>
      </c>
      <c r="F166" s="51"/>
      <c r="G166" s="51"/>
      <c r="H166" s="51" t="s">
        <v>84</v>
      </c>
      <c r="I166" s="51">
        <v>1</v>
      </c>
      <c r="J166" s="51"/>
      <c r="K166" s="51"/>
      <c r="L166" s="51" t="s">
        <v>84</v>
      </c>
      <c r="M166" s="51">
        <f t="shared" ref="M166:M169" si="7">E166*I166</f>
        <v>1</v>
      </c>
      <c r="N166" s="51" t="s">
        <v>255</v>
      </c>
      <c r="O166" s="51">
        <v>4</v>
      </c>
      <c r="P166" s="51">
        <v>1</v>
      </c>
      <c r="Q166" s="51">
        <v>1</v>
      </c>
      <c r="R166" s="51">
        <f t="shared" ref="R166:R169" si="8">O166*P166*Q166</f>
        <v>4</v>
      </c>
      <c r="S166" s="60">
        <f t="shared" si="6"/>
        <v>4</v>
      </c>
      <c r="T166" s="53" t="s">
        <v>102</v>
      </c>
      <c r="U166" s="44"/>
      <c r="IT166" s="45"/>
    </row>
    <row r="167" s="41" customFormat="1" customHeight="1" spans="1:254">
      <c r="A167" s="51"/>
      <c r="B167" s="80"/>
      <c r="C167" s="63"/>
      <c r="D167" s="52" t="s">
        <v>256</v>
      </c>
      <c r="E167" s="51">
        <v>1</v>
      </c>
      <c r="F167" s="51"/>
      <c r="G167" s="84"/>
      <c r="H167" s="51" t="s">
        <v>84</v>
      </c>
      <c r="I167" s="51">
        <v>1</v>
      </c>
      <c r="J167" s="51"/>
      <c r="K167" s="51"/>
      <c r="L167" s="51" t="s">
        <v>84</v>
      </c>
      <c r="M167" s="51">
        <f t="shared" si="7"/>
        <v>1</v>
      </c>
      <c r="N167" s="51" t="s">
        <v>255</v>
      </c>
      <c r="O167" s="51">
        <v>4</v>
      </c>
      <c r="P167" s="51">
        <v>1</v>
      </c>
      <c r="Q167" s="51">
        <v>1</v>
      </c>
      <c r="R167" s="51">
        <f t="shared" si="8"/>
        <v>4</v>
      </c>
      <c r="S167" s="60">
        <f t="shared" si="6"/>
        <v>4</v>
      </c>
      <c r="T167" s="53" t="s">
        <v>102</v>
      </c>
      <c r="U167" s="44"/>
      <c r="IT167" s="45"/>
    </row>
    <row r="168" s="41" customFormat="1" customHeight="1" spans="1:254">
      <c r="A168" s="51"/>
      <c r="B168" s="80"/>
      <c r="C168" s="63"/>
      <c r="D168" s="52" t="s">
        <v>152</v>
      </c>
      <c r="E168" s="53">
        <v>1.5</v>
      </c>
      <c r="F168" s="51"/>
      <c r="G168" s="51" t="s">
        <v>84</v>
      </c>
      <c r="H168" s="51"/>
      <c r="I168" s="51">
        <v>1.5</v>
      </c>
      <c r="J168" s="51"/>
      <c r="K168" s="51" t="s">
        <v>84</v>
      </c>
      <c r="L168" s="51"/>
      <c r="M168" s="51">
        <f t="shared" si="7"/>
        <v>2.25</v>
      </c>
      <c r="N168" s="51" t="s">
        <v>85</v>
      </c>
      <c r="O168" s="51">
        <v>1</v>
      </c>
      <c r="P168" s="51">
        <v>1</v>
      </c>
      <c r="Q168" s="51">
        <v>10</v>
      </c>
      <c r="R168" s="51">
        <f t="shared" si="8"/>
        <v>10</v>
      </c>
      <c r="S168" s="60">
        <f t="shared" si="6"/>
        <v>22.5</v>
      </c>
      <c r="T168" s="53" t="s">
        <v>102</v>
      </c>
      <c r="U168" s="44"/>
      <c r="IT168" s="45"/>
    </row>
    <row r="169" s="41" customFormat="1" customHeight="1" spans="1:254">
      <c r="A169" s="59"/>
      <c r="B169" s="80"/>
      <c r="C169" s="63"/>
      <c r="D169" s="81" t="s">
        <v>257</v>
      </c>
      <c r="E169" s="51">
        <v>1</v>
      </c>
      <c r="F169" s="51"/>
      <c r="G169" s="84"/>
      <c r="H169" s="51" t="s">
        <v>84</v>
      </c>
      <c r="I169" s="51">
        <v>1</v>
      </c>
      <c r="J169" s="51"/>
      <c r="K169" s="51"/>
      <c r="L169" s="51" t="s">
        <v>84</v>
      </c>
      <c r="M169" s="51">
        <f t="shared" si="7"/>
        <v>1</v>
      </c>
      <c r="N169" s="51" t="s">
        <v>255</v>
      </c>
      <c r="O169" s="51">
        <v>4</v>
      </c>
      <c r="P169" s="51">
        <v>1</v>
      </c>
      <c r="Q169" s="51">
        <v>1</v>
      </c>
      <c r="R169" s="51">
        <f t="shared" si="8"/>
        <v>4</v>
      </c>
      <c r="S169" s="60">
        <f t="shared" si="6"/>
        <v>4</v>
      </c>
      <c r="T169" s="53" t="s">
        <v>102</v>
      </c>
      <c r="U169" s="44"/>
      <c r="IT169" s="45"/>
    </row>
    <row r="170" s="41" customFormat="1" customHeight="1" spans="1:254">
      <c r="A170" s="85"/>
      <c r="B170" s="86"/>
      <c r="C170" s="85" t="s">
        <v>258</v>
      </c>
      <c r="D170" s="86" t="s">
        <v>258</v>
      </c>
      <c r="E170" s="85"/>
      <c r="F170" s="85"/>
      <c r="G170" s="87"/>
      <c r="H170" s="85"/>
      <c r="I170" s="85"/>
      <c r="J170" s="85"/>
      <c r="K170" s="85"/>
      <c r="L170" s="85"/>
      <c r="M170" s="85"/>
      <c r="N170" s="85"/>
      <c r="O170" s="85"/>
      <c r="P170" s="85"/>
      <c r="Q170" s="85"/>
      <c r="R170" s="85">
        <f>SUM(R38:R169)</f>
        <v>7608</v>
      </c>
      <c r="S170" s="93">
        <f>SUM(S38:S169)</f>
        <v>14015</v>
      </c>
      <c r="T170" s="86"/>
      <c r="U170" s="44"/>
      <c r="IT170" s="45"/>
    </row>
    <row r="171" customHeight="1" spans="19:19">
      <c r="S171" s="41"/>
    </row>
    <row r="172" customHeight="1" spans="6:12">
      <c r="F172" s="88" t="s">
        <v>259</v>
      </c>
      <c r="G172" s="89" t="s">
        <v>260</v>
      </c>
      <c r="H172" s="89"/>
      <c r="I172" s="89"/>
      <c r="J172" s="89" t="s">
        <v>261</v>
      </c>
      <c r="K172" s="89"/>
      <c r="L172" s="89"/>
    </row>
    <row r="173" customHeight="1" spans="6:12">
      <c r="F173" s="88"/>
      <c r="G173" s="89" t="s">
        <v>12</v>
      </c>
      <c r="H173" s="89" t="s">
        <v>262</v>
      </c>
      <c r="I173" s="89" t="s">
        <v>263</v>
      </c>
      <c r="J173" s="89" t="s">
        <v>12</v>
      </c>
      <c r="K173" s="89" t="s">
        <v>262</v>
      </c>
      <c r="L173" s="89" t="s">
        <v>263</v>
      </c>
    </row>
    <row r="174" customHeight="1" spans="6:12">
      <c r="F174" s="90">
        <v>0.2</v>
      </c>
      <c r="G174" s="89">
        <v>2</v>
      </c>
      <c r="H174" s="89">
        <v>34</v>
      </c>
      <c r="I174" s="92">
        <f>H174/$H$177</f>
        <v>0.257575757575758</v>
      </c>
      <c r="J174" s="89">
        <v>2</v>
      </c>
      <c r="K174" s="89">
        <v>21</v>
      </c>
      <c r="L174" s="92">
        <f>K174/$K$177</f>
        <v>0.159090909090909</v>
      </c>
    </row>
    <row r="175" customHeight="1" spans="6:12">
      <c r="F175" s="90">
        <v>0.3</v>
      </c>
      <c r="G175" s="89">
        <v>1.5</v>
      </c>
      <c r="H175" s="89">
        <v>28</v>
      </c>
      <c r="I175" s="92">
        <f>H175/$H$177</f>
        <v>0.212121212121212</v>
      </c>
      <c r="J175" s="89">
        <v>1.5</v>
      </c>
      <c r="K175" s="89">
        <v>40</v>
      </c>
      <c r="L175" s="92">
        <f>K175/$K$177</f>
        <v>0.303030303030303</v>
      </c>
    </row>
    <row r="176" customHeight="1" spans="6:12">
      <c r="F176" s="90">
        <v>0.5</v>
      </c>
      <c r="G176" s="89">
        <v>1</v>
      </c>
      <c r="H176" s="89">
        <v>70</v>
      </c>
      <c r="I176" s="92">
        <f>H176/$H$177</f>
        <v>0.53030303030303</v>
      </c>
      <c r="J176" s="89">
        <v>1</v>
      </c>
      <c r="K176" s="89">
        <v>71</v>
      </c>
      <c r="L176" s="92">
        <f>K176/$K$177</f>
        <v>0.537878787878788</v>
      </c>
    </row>
    <row r="177" customHeight="1" spans="6:12">
      <c r="F177" s="91" t="s">
        <v>258</v>
      </c>
      <c r="G177" s="89"/>
      <c r="H177" s="89">
        <f>SUM(H174:H176)</f>
        <v>132</v>
      </c>
      <c r="I177" s="92">
        <f t="shared" ref="H177:L177" si="9">SUM(I174:I176)</f>
        <v>1</v>
      </c>
      <c r="J177" s="89" t="s">
        <v>258</v>
      </c>
      <c r="K177" s="89">
        <f t="shared" si="9"/>
        <v>132</v>
      </c>
      <c r="L177" s="92">
        <f t="shared" si="9"/>
        <v>1</v>
      </c>
    </row>
  </sheetData>
  <autoFilter ref="A4:IV177">
    <extLst/>
  </autoFilter>
  <mergeCells count="68">
    <mergeCell ref="A1:T1"/>
    <mergeCell ref="E2:H2"/>
    <mergeCell ref="I2:L2"/>
    <mergeCell ref="N2:Q2"/>
    <mergeCell ref="N3:O3"/>
    <mergeCell ref="C58:D58"/>
    <mergeCell ref="C83:D83"/>
    <mergeCell ref="C84:D84"/>
    <mergeCell ref="C104:D104"/>
    <mergeCell ref="G172:I172"/>
    <mergeCell ref="J172:L172"/>
    <mergeCell ref="A2:A4"/>
    <mergeCell ref="A5:A37"/>
    <mergeCell ref="A38:A42"/>
    <mergeCell ref="A43:A50"/>
    <mergeCell ref="A51:A57"/>
    <mergeCell ref="A58:A82"/>
    <mergeCell ref="A83:A103"/>
    <mergeCell ref="A104:A169"/>
    <mergeCell ref="B2:B4"/>
    <mergeCell ref="B5:B10"/>
    <mergeCell ref="B11:B19"/>
    <mergeCell ref="B20:B34"/>
    <mergeCell ref="B35:B37"/>
    <mergeCell ref="B38:B42"/>
    <mergeCell ref="B43:B50"/>
    <mergeCell ref="B51:B57"/>
    <mergeCell ref="B58:B82"/>
    <mergeCell ref="B83:B103"/>
    <mergeCell ref="B104:B169"/>
    <mergeCell ref="C2:C4"/>
    <mergeCell ref="C5:C6"/>
    <mergeCell ref="C7:C10"/>
    <mergeCell ref="C11:C16"/>
    <mergeCell ref="C17:C19"/>
    <mergeCell ref="C20:C23"/>
    <mergeCell ref="C24:C28"/>
    <mergeCell ref="C29:C30"/>
    <mergeCell ref="C32:C34"/>
    <mergeCell ref="C35:C37"/>
    <mergeCell ref="C38:C42"/>
    <mergeCell ref="C43:C45"/>
    <mergeCell ref="C46:C47"/>
    <mergeCell ref="C48:C50"/>
    <mergeCell ref="C56:C57"/>
    <mergeCell ref="C63:C66"/>
    <mergeCell ref="C69:C71"/>
    <mergeCell ref="C73:C75"/>
    <mergeCell ref="C76:C78"/>
    <mergeCell ref="C85:C94"/>
    <mergeCell ref="C95:C97"/>
    <mergeCell ref="C99:C103"/>
    <mergeCell ref="C105:C113"/>
    <mergeCell ref="C114:C122"/>
    <mergeCell ref="C123:C126"/>
    <mergeCell ref="C130:C131"/>
    <mergeCell ref="C132:C142"/>
    <mergeCell ref="C143:C146"/>
    <mergeCell ref="C147:C152"/>
    <mergeCell ref="C153:C169"/>
    <mergeCell ref="D2:D4"/>
    <mergeCell ref="E3:E4"/>
    <mergeCell ref="F172:F173"/>
    <mergeCell ref="I3:I4"/>
    <mergeCell ref="M2:M3"/>
    <mergeCell ref="R2:R3"/>
    <mergeCell ref="S2:S3"/>
    <mergeCell ref="T2:T4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6"/>
  <sheetViews>
    <sheetView zoomScale="90" zoomScaleNormal="90" workbookViewId="0">
      <pane ySplit="6" topLeftCell="A7" activePane="bottomLeft" state="frozen"/>
      <selection/>
      <selection pane="bottomLeft" activeCell="C20" sqref="C20"/>
    </sheetView>
  </sheetViews>
  <sheetFormatPr defaultColWidth="15.1916666666667" defaultRowHeight="33" customHeight="1"/>
  <cols>
    <col min="1" max="6" width="15.1916666666667" style="12" customWidth="1"/>
    <col min="7" max="8" width="15.1916666666667" style="13" customWidth="1"/>
    <col min="9" max="9" width="15.1916666666667" style="12" customWidth="1"/>
    <col min="10" max="10" width="15.1916666666667" style="11" customWidth="1"/>
    <col min="11" max="16384" width="15.1916666666667" style="12" customWidth="1"/>
  </cols>
  <sheetData>
    <row r="1" s="8" customFormat="1" customHeight="1" spans="1:13">
      <c r="A1" s="14" t="s">
        <v>264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="9" customFormat="1" customHeight="1" spans="1:13">
      <c r="A2" s="15" t="s">
        <v>265</v>
      </c>
      <c r="B2" s="16" t="s">
        <v>266</v>
      </c>
      <c r="C2" s="16" t="s">
        <v>267</v>
      </c>
      <c r="D2" s="16" t="s">
        <v>268</v>
      </c>
      <c r="E2" s="16" t="s">
        <v>269</v>
      </c>
      <c r="F2" s="16" t="s">
        <v>270</v>
      </c>
      <c r="G2" s="16" t="s">
        <v>271</v>
      </c>
      <c r="H2" s="16" t="s">
        <v>272</v>
      </c>
      <c r="I2" s="37" t="s">
        <v>273</v>
      </c>
      <c r="J2" s="37" t="s">
        <v>274</v>
      </c>
      <c r="K2" s="37" t="s">
        <v>275</v>
      </c>
      <c r="L2" s="19" t="s">
        <v>258</v>
      </c>
      <c r="M2" s="19" t="s">
        <v>276</v>
      </c>
    </row>
    <row r="3" s="9" customFormat="1" customHeight="1" spans="1:13">
      <c r="A3" s="15" t="s">
        <v>277</v>
      </c>
      <c r="B3" s="17" t="s">
        <v>278</v>
      </c>
      <c r="C3" s="17" t="s">
        <v>279</v>
      </c>
      <c r="D3" s="17" t="s">
        <v>280</v>
      </c>
      <c r="E3" s="17" t="s">
        <v>281</v>
      </c>
      <c r="F3" s="17" t="s">
        <v>282</v>
      </c>
      <c r="G3" s="17" t="s">
        <v>283</v>
      </c>
      <c r="H3" s="17" t="s">
        <v>284</v>
      </c>
      <c r="I3" s="17" t="s">
        <v>285</v>
      </c>
      <c r="J3" s="17" t="s">
        <v>286</v>
      </c>
      <c r="K3" s="17" t="s">
        <v>287</v>
      </c>
      <c r="L3" s="19"/>
      <c r="M3" s="19"/>
    </row>
    <row r="4" s="10" customFormat="1" customHeight="1" spans="1:13">
      <c r="A4" s="18" t="s">
        <v>288</v>
      </c>
      <c r="B4" s="19" t="s">
        <v>289</v>
      </c>
      <c r="C4" s="18" t="s">
        <v>290</v>
      </c>
      <c r="D4" s="18" t="s">
        <v>291</v>
      </c>
      <c r="E4" s="18" t="s">
        <v>292</v>
      </c>
      <c r="F4" s="18" t="s">
        <v>293</v>
      </c>
      <c r="G4" s="18" t="s">
        <v>294</v>
      </c>
      <c r="H4" s="18" t="s">
        <v>295</v>
      </c>
      <c r="I4" s="18" t="s">
        <v>296</v>
      </c>
      <c r="J4" s="18" t="s">
        <v>297</v>
      </c>
      <c r="K4" s="18"/>
      <c r="L4" s="19"/>
      <c r="M4" s="19"/>
    </row>
    <row r="5" s="10" customFormat="1" customHeight="1" spans="1:13">
      <c r="A5" s="18" t="s">
        <v>298</v>
      </c>
      <c r="B5" s="19" t="s">
        <v>289</v>
      </c>
      <c r="C5" s="18" t="s">
        <v>299</v>
      </c>
      <c r="D5" s="18" t="s">
        <v>300</v>
      </c>
      <c r="E5" s="18" t="s">
        <v>301</v>
      </c>
      <c r="F5" s="18" t="s">
        <v>302</v>
      </c>
      <c r="G5" s="18" t="s">
        <v>303</v>
      </c>
      <c r="H5" s="18" t="s">
        <v>304</v>
      </c>
      <c r="I5" s="18" t="s">
        <v>305</v>
      </c>
      <c r="J5" s="18" t="s">
        <v>306</v>
      </c>
      <c r="K5" s="18"/>
      <c r="L5" s="19"/>
      <c r="M5" s="19"/>
    </row>
    <row r="6" s="10" customFormat="1" customHeight="1" spans="1:13">
      <c r="A6" s="19" t="s">
        <v>307</v>
      </c>
      <c r="B6" s="19">
        <v>1</v>
      </c>
      <c r="C6" s="20"/>
      <c r="D6" s="20"/>
      <c r="E6" s="20">
        <v>1</v>
      </c>
      <c r="F6" s="20"/>
      <c r="G6" s="20">
        <v>1</v>
      </c>
      <c r="H6" s="20">
        <v>2</v>
      </c>
      <c r="I6" s="38">
        <v>1</v>
      </c>
      <c r="J6" s="19"/>
      <c r="K6" s="19"/>
      <c r="L6" s="19">
        <f>SUM(B6:K6)</f>
        <v>6</v>
      </c>
      <c r="M6" s="19" t="s">
        <v>308</v>
      </c>
    </row>
    <row r="7" s="8" customFormat="1" customHeight="1" spans="1:10">
      <c r="A7" s="10"/>
      <c r="B7" s="10"/>
      <c r="C7" s="21"/>
      <c r="D7" s="21"/>
      <c r="E7" s="21"/>
      <c r="F7" s="21"/>
      <c r="G7" s="21"/>
      <c r="H7" s="21"/>
      <c r="I7" s="21"/>
      <c r="J7" s="10"/>
    </row>
    <row r="8" s="8" customFormat="1" customHeight="1" spans="1:11">
      <c r="A8" s="22" t="s">
        <v>309</v>
      </c>
      <c r="B8" s="23"/>
      <c r="C8" s="23"/>
      <c r="D8" s="23"/>
      <c r="E8" s="23"/>
      <c r="F8" s="23"/>
      <c r="G8" s="23"/>
      <c r="H8" s="23"/>
      <c r="I8" s="23"/>
      <c r="J8" s="23"/>
      <c r="K8" s="23"/>
    </row>
    <row r="9" s="10" customFormat="1" ht="31" customHeight="1" spans="1:256">
      <c r="A9" s="19" t="s">
        <v>1</v>
      </c>
      <c r="B9" s="19" t="s">
        <v>9</v>
      </c>
      <c r="C9" s="19" t="s">
        <v>310</v>
      </c>
      <c r="D9" s="19" t="s">
        <v>311</v>
      </c>
      <c r="E9" s="19" t="s">
        <v>312</v>
      </c>
      <c r="F9" s="19" t="s">
        <v>313</v>
      </c>
      <c r="G9" s="19" t="s">
        <v>314</v>
      </c>
      <c r="H9" s="19" t="s">
        <v>315</v>
      </c>
      <c r="I9" s="19" t="s">
        <v>316</v>
      </c>
      <c r="J9" s="19" t="s">
        <v>317</v>
      </c>
      <c r="K9" s="19" t="s">
        <v>318</v>
      </c>
      <c r="L9" s="19" t="s">
        <v>276</v>
      </c>
      <c r="N9" s="11"/>
      <c r="P9" s="11"/>
      <c r="IV9" s="11"/>
    </row>
    <row r="10" s="11" customFormat="1" ht="22" customHeight="1" spans="1:12">
      <c r="A10" s="24">
        <v>1</v>
      </c>
      <c r="B10" s="25">
        <f>工作清单!R170</f>
        <v>7608</v>
      </c>
      <c r="C10" s="26">
        <f>工作清单!S170</f>
        <v>14015</v>
      </c>
      <c r="D10" s="26">
        <f>B10/(L6-1)</f>
        <v>1521.6</v>
      </c>
      <c r="E10" s="27">
        <f>C10/(L6-1)</f>
        <v>2803</v>
      </c>
      <c r="F10" s="24" t="s">
        <v>36</v>
      </c>
      <c r="G10" s="24"/>
      <c r="H10" s="28"/>
      <c r="I10" s="28"/>
      <c r="J10" s="32"/>
      <c r="K10" s="24"/>
      <c r="L10" s="24" t="s">
        <v>319</v>
      </c>
    </row>
    <row r="11" s="11" customFormat="1" ht="22" customHeight="1" spans="1:12">
      <c r="A11" s="24">
        <v>2</v>
      </c>
      <c r="B11" s="29"/>
      <c r="C11" s="30"/>
      <c r="D11" s="30"/>
      <c r="E11" s="31"/>
      <c r="F11" s="24" t="s">
        <v>102</v>
      </c>
      <c r="G11" s="24">
        <v>1430</v>
      </c>
      <c r="H11" s="32">
        <v>2489.5</v>
      </c>
      <c r="I11" s="32">
        <f>G11/$D$10</f>
        <v>0.939800210304942</v>
      </c>
      <c r="J11" s="32">
        <f>H11/$E$10</f>
        <v>0.888155547627542</v>
      </c>
      <c r="K11" s="24">
        <f>ROUND(G11/12/21.75,0)</f>
        <v>5</v>
      </c>
      <c r="L11" s="24"/>
    </row>
    <row r="12" s="11" customFormat="1" ht="22" customHeight="1" spans="1:12">
      <c r="A12" s="24">
        <v>3</v>
      </c>
      <c r="B12" s="29"/>
      <c r="C12" s="30"/>
      <c r="D12" s="30"/>
      <c r="E12" s="31"/>
      <c r="F12" s="24" t="s">
        <v>95</v>
      </c>
      <c r="G12" s="24">
        <v>1820</v>
      </c>
      <c r="H12" s="32">
        <v>3165.5</v>
      </c>
      <c r="I12" s="32">
        <f>G12/$D$10</f>
        <v>1.19610935856993</v>
      </c>
      <c r="J12" s="32">
        <f>H12/$E$10</f>
        <v>1.12932572244024</v>
      </c>
      <c r="K12" s="24">
        <f>ROUND(G12/12/21.75,0)</f>
        <v>7</v>
      </c>
      <c r="L12" s="24"/>
    </row>
    <row r="13" s="11" customFormat="1" ht="22" customHeight="1" spans="1:12">
      <c r="A13" s="24">
        <v>4</v>
      </c>
      <c r="B13" s="29"/>
      <c r="C13" s="30"/>
      <c r="D13" s="30"/>
      <c r="E13" s="31"/>
      <c r="F13" s="24" t="s">
        <v>86</v>
      </c>
      <c r="G13" s="24">
        <v>1264</v>
      </c>
      <c r="H13" s="32">
        <v>3105</v>
      </c>
      <c r="I13" s="32">
        <f>G13/$D$10</f>
        <v>0.830704521556257</v>
      </c>
      <c r="J13" s="32">
        <f>H13/$E$10</f>
        <v>1.10774170531573</v>
      </c>
      <c r="K13" s="24">
        <f>ROUND(G13/12/21.75,0)</f>
        <v>5</v>
      </c>
      <c r="L13" s="24"/>
    </row>
    <row r="14" s="11" customFormat="1" ht="22" customHeight="1" spans="1:12">
      <c r="A14" s="24">
        <v>5</v>
      </c>
      <c r="B14" s="29"/>
      <c r="C14" s="30"/>
      <c r="D14" s="30"/>
      <c r="E14" s="31"/>
      <c r="F14" s="24" t="s">
        <v>157</v>
      </c>
      <c r="G14" s="24">
        <v>1428</v>
      </c>
      <c r="H14" s="32">
        <v>2638</v>
      </c>
      <c r="I14" s="32">
        <f>G14/$D$10</f>
        <v>0.938485804416404</v>
      </c>
      <c r="J14" s="32">
        <f>H14/$E$10</f>
        <v>0.941134498751338</v>
      </c>
      <c r="K14" s="24">
        <f>ROUND(G14/12/21.75,0)</f>
        <v>5</v>
      </c>
      <c r="L14" s="24"/>
    </row>
    <row r="15" s="11" customFormat="1" ht="22" customHeight="1" spans="1:12">
      <c r="A15" s="24">
        <v>6</v>
      </c>
      <c r="B15" s="33"/>
      <c r="C15" s="34"/>
      <c r="D15" s="34"/>
      <c r="E15" s="35"/>
      <c r="F15" s="24" t="s">
        <v>182</v>
      </c>
      <c r="G15" s="24">
        <v>1666</v>
      </c>
      <c r="H15" s="32">
        <v>2617</v>
      </c>
      <c r="I15" s="32">
        <f>G15/$D$10</f>
        <v>1.09490010515247</v>
      </c>
      <c r="J15" s="32">
        <f>H15/$E$10</f>
        <v>0.933642525865145</v>
      </c>
      <c r="K15" s="24">
        <f>ROUND(G15/12/21.75,0)</f>
        <v>6</v>
      </c>
      <c r="L15" s="24"/>
    </row>
    <row r="16" s="11" customFormat="1" ht="22" customHeight="1" spans="1:12">
      <c r="A16" s="24" t="s">
        <v>258</v>
      </c>
      <c r="B16" s="33"/>
      <c r="C16" s="34"/>
      <c r="D16" s="34"/>
      <c r="E16" s="35"/>
      <c r="F16" s="24"/>
      <c r="G16" s="24">
        <f>SUM(G11:G15)</f>
        <v>7608</v>
      </c>
      <c r="H16" s="24">
        <f>SUM(H11:H15)</f>
        <v>14015</v>
      </c>
      <c r="I16" s="32"/>
      <c r="J16" s="32"/>
      <c r="K16" s="24"/>
      <c r="L16" s="24"/>
    </row>
    <row r="17" customHeight="1" spans="7:7">
      <c r="G17" s="36">
        <f>G16/5/12/21.75</f>
        <v>5.82988505747126</v>
      </c>
    </row>
    <row r="18" customFormat="1" ht="24" customHeight="1"/>
    <row r="19" customFormat="1" ht="24" customHeight="1"/>
    <row r="20" customFormat="1" ht="24" customHeight="1"/>
    <row r="21" customFormat="1" ht="24" customHeight="1"/>
    <row r="22" customFormat="1" ht="24" customHeight="1"/>
    <row r="23" customFormat="1" ht="24" customHeight="1"/>
    <row r="24" customFormat="1" ht="24" customHeight="1"/>
    <row r="25" customFormat="1" ht="24" customHeight="1"/>
    <row r="26" customFormat="1" ht="24" customHeight="1"/>
  </sheetData>
  <mergeCells count="10">
    <mergeCell ref="A1:M1"/>
    <mergeCell ref="J4:K4"/>
    <mergeCell ref="J5:K5"/>
    <mergeCell ref="A8:K8"/>
    <mergeCell ref="B10:B15"/>
    <mergeCell ref="C10:C15"/>
    <mergeCell ref="D10:D15"/>
    <mergeCell ref="E10:E15"/>
    <mergeCell ref="L2:L5"/>
    <mergeCell ref="M2:M5"/>
  </mergeCells>
  <pageMargins left="0.75" right="0.75" top="1" bottom="1" header="0.51" footer="0.5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C30" sqref="C30"/>
    </sheetView>
  </sheetViews>
  <sheetFormatPr defaultColWidth="9" defaultRowHeight="14.25" outlineLevelCol="7"/>
  <cols>
    <col min="1" max="1" width="9" style="1"/>
    <col min="2" max="2" width="16.1666666666667" style="1" customWidth="1"/>
    <col min="3" max="3" width="14.925" style="1" customWidth="1"/>
    <col min="4" max="5" width="15" style="1" customWidth="1"/>
    <col min="6" max="6" width="15" style="2" customWidth="1"/>
    <col min="7" max="8" width="15" style="1" customWidth="1"/>
    <col min="9" max="16384" width="9" style="1"/>
  </cols>
  <sheetData>
    <row r="1" ht="29.5" customHeight="1" spans="1:8">
      <c r="A1" s="3" t="s">
        <v>320</v>
      </c>
      <c r="B1" s="3"/>
      <c r="C1" s="3"/>
      <c r="D1" s="3"/>
      <c r="E1" s="3"/>
      <c r="F1" s="3"/>
      <c r="G1" s="3"/>
      <c r="H1" s="3"/>
    </row>
    <row r="2" ht="30.5" customHeight="1" spans="1:8">
      <c r="A2" s="4" t="s">
        <v>1</v>
      </c>
      <c r="B2" s="4" t="s">
        <v>321</v>
      </c>
      <c r="C2" s="4" t="s">
        <v>322</v>
      </c>
      <c r="D2" s="4" t="s">
        <v>323</v>
      </c>
      <c r="E2" s="4" t="s">
        <v>324</v>
      </c>
      <c r="F2" s="5" t="s">
        <v>325</v>
      </c>
      <c r="G2" s="4" t="s">
        <v>315</v>
      </c>
      <c r="H2" s="5" t="s">
        <v>326</v>
      </c>
    </row>
    <row r="3" ht="25" customHeight="1" spans="1:8">
      <c r="A3" s="6">
        <v>1</v>
      </c>
      <c r="B3" s="6" t="s">
        <v>81</v>
      </c>
      <c r="C3" s="6">
        <v>5</v>
      </c>
      <c r="D3" s="7">
        <f t="shared" ref="D3:D8" si="0">C3/$C$10</f>
        <v>0.0378787878787879</v>
      </c>
      <c r="E3" s="6">
        <v>108</v>
      </c>
      <c r="F3" s="7">
        <f t="shared" ref="F3:F8" si="1">E3/$E$10</f>
        <v>0.0141955835962145</v>
      </c>
      <c r="G3" s="6">
        <v>266</v>
      </c>
      <c r="H3" s="7">
        <f t="shared" ref="H3:H8" si="2">G3/$G$10</f>
        <v>0.0189796646450232</v>
      </c>
    </row>
    <row r="4" ht="25" customHeight="1" spans="1:8">
      <c r="A4" s="6">
        <v>2</v>
      </c>
      <c r="B4" s="6" t="s">
        <v>92</v>
      </c>
      <c r="C4" s="6">
        <v>8</v>
      </c>
      <c r="D4" s="7">
        <f t="shared" si="0"/>
        <v>0.0606060606060606</v>
      </c>
      <c r="E4" s="6">
        <v>271</v>
      </c>
      <c r="F4" s="7">
        <f t="shared" si="1"/>
        <v>0.0356203995793901</v>
      </c>
      <c r="G4" s="6">
        <v>859</v>
      </c>
      <c r="H4" s="7">
        <f t="shared" si="2"/>
        <v>0.0612914734213343</v>
      </c>
    </row>
    <row r="5" ht="25" customHeight="1" spans="1:8">
      <c r="A5" s="6">
        <v>3</v>
      </c>
      <c r="B5" s="6" t="s">
        <v>107</v>
      </c>
      <c r="C5" s="6">
        <v>7</v>
      </c>
      <c r="D5" s="7">
        <f t="shared" si="0"/>
        <v>0.053030303030303</v>
      </c>
      <c r="E5" s="6">
        <v>320</v>
      </c>
      <c r="F5" s="7">
        <f t="shared" si="1"/>
        <v>0.0420609884332282</v>
      </c>
      <c r="G5" s="6">
        <v>1002.5</v>
      </c>
      <c r="H5" s="7">
        <f t="shared" si="2"/>
        <v>0.0715305030324652</v>
      </c>
    </row>
    <row r="6" ht="25" customHeight="1" spans="1:8">
      <c r="A6" s="6">
        <v>4</v>
      </c>
      <c r="B6" s="6" t="s">
        <v>119</v>
      </c>
      <c r="C6" s="6">
        <v>25</v>
      </c>
      <c r="D6" s="7">
        <f t="shared" si="0"/>
        <v>0.189393939393939</v>
      </c>
      <c r="E6" s="6">
        <v>1629</v>
      </c>
      <c r="F6" s="7">
        <f t="shared" si="1"/>
        <v>0.214116719242902</v>
      </c>
      <c r="G6" s="6">
        <v>2626.5</v>
      </c>
      <c r="H6" s="7">
        <f t="shared" si="2"/>
        <v>0.187406350338923</v>
      </c>
    </row>
    <row r="7" ht="25" customHeight="1" spans="1:8">
      <c r="A7" s="6">
        <v>5</v>
      </c>
      <c r="B7" s="6" t="s">
        <v>156</v>
      </c>
      <c r="C7" s="6">
        <v>21</v>
      </c>
      <c r="D7" s="7">
        <f t="shared" si="0"/>
        <v>0.159090909090909</v>
      </c>
      <c r="E7" s="6">
        <v>1832</v>
      </c>
      <c r="F7" s="7">
        <f t="shared" si="1"/>
        <v>0.240799158780231</v>
      </c>
      <c r="G7" s="6">
        <v>3430</v>
      </c>
      <c r="H7" s="7">
        <f t="shared" si="2"/>
        <v>0.244737780948983</v>
      </c>
    </row>
    <row r="8" ht="25" customHeight="1" spans="1:8">
      <c r="A8" s="6">
        <v>6</v>
      </c>
      <c r="B8" s="6" t="s">
        <v>181</v>
      </c>
      <c r="C8" s="6">
        <v>66</v>
      </c>
      <c r="D8" s="7">
        <f t="shared" si="0"/>
        <v>0.5</v>
      </c>
      <c r="E8" s="6">
        <v>3448</v>
      </c>
      <c r="F8" s="7">
        <f t="shared" si="1"/>
        <v>0.453207150368034</v>
      </c>
      <c r="G8" s="6">
        <v>5831</v>
      </c>
      <c r="H8" s="7">
        <f t="shared" si="2"/>
        <v>0.416054227613271</v>
      </c>
    </row>
    <row r="9" ht="25" customHeight="1" spans="1:8">
      <c r="A9" s="6"/>
      <c r="B9" s="6"/>
      <c r="C9" s="6"/>
      <c r="D9" s="7"/>
      <c r="E9" s="6"/>
      <c r="F9" s="7"/>
      <c r="G9" s="6"/>
      <c r="H9" s="7"/>
    </row>
    <row r="10" ht="25" customHeight="1" spans="1:8">
      <c r="A10" s="6" t="s">
        <v>327</v>
      </c>
      <c r="B10" s="6"/>
      <c r="C10" s="6">
        <f t="shared" ref="C10:H10" si="3">SUM(C3:C9)</f>
        <v>132</v>
      </c>
      <c r="D10" s="6">
        <f t="shared" si="3"/>
        <v>1</v>
      </c>
      <c r="E10" s="6">
        <f t="shared" si="3"/>
        <v>7608</v>
      </c>
      <c r="F10" s="6">
        <f t="shared" si="3"/>
        <v>1</v>
      </c>
      <c r="G10" s="6">
        <f t="shared" si="3"/>
        <v>14015</v>
      </c>
      <c r="H10" s="6">
        <f t="shared" si="3"/>
        <v>1</v>
      </c>
    </row>
    <row r="13" spans="5:5">
      <c r="E13" s="1">
        <f>E10/5/12/21.75</f>
        <v>5.82988505747126</v>
      </c>
    </row>
  </sheetData>
  <mergeCells count="2">
    <mergeCell ref="A1:H1"/>
    <mergeCell ref="A10:B10"/>
  </mergeCells>
  <pageMargins left="0.75" right="0.75" top="1" bottom="1" header="0.51" footer="0.5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工作清单</vt:lpstr>
      <vt:lpstr>现有人员</vt:lpstr>
      <vt:lpstr>工作任务分析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屈晓焱</dc:creator>
  <cp:lastModifiedBy>office在线编辑</cp:lastModifiedBy>
  <dcterms:created xsi:type="dcterms:W3CDTF">2022-04-18T07:20:00Z</dcterms:created>
  <dcterms:modified xsi:type="dcterms:W3CDTF">2022-06-01T02:21:54Z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KSOReadingLayout">
    <vt:bool>true</vt:bool>
  </property>
  <property fmtid="{D5CDD505-2E9C-101B-9397-08002B2CF9AE}" pid="4" name="ICV">
    <vt:lpwstr>4D85A2D1FD2F4862B8BAC064D608D91E</vt:lpwstr>
  </property>
</Properties>
</file>